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3" activeTab="4"/>
  </bookViews>
  <sheets>
    <sheet name="Вольгинский " sheetId="1" r:id="rId1"/>
    <sheet name="Пекшинское с.п." sheetId="2" r:id="rId2"/>
    <sheet name="Нагорное с.п." sheetId="3" r:id="rId3"/>
    <sheet name="Петушинский район" sheetId="4" r:id="rId4"/>
    <sheet name="г.Покров" sheetId="5" r:id="rId5"/>
    <sheet name="г.Костерево" sheetId="6" r:id="rId6"/>
    <sheet name="г.Петушки" sheetId="7" r:id="rId7"/>
    <sheet name="Городищи" sheetId="8" r:id="rId8"/>
    <sheet name="Петушинское с.п." sheetId="9" r:id="rId9"/>
  </sheets>
  <definedNames/>
  <calcPr fullCalcOnLoad="1"/>
</workbook>
</file>

<file path=xl/sharedStrings.xml><?xml version="1.0" encoding="utf-8"?>
<sst xmlns="http://schemas.openxmlformats.org/spreadsheetml/2006/main" count="633" uniqueCount="115">
  <si>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</si>
  <si>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</si>
  <si>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</si>
  <si>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</si>
  <si>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</si>
  <si>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</si>
  <si>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</si>
  <si>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</si>
  <si>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</si>
  <si>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</si>
  <si>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</si>
  <si>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</si>
  <si>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</si>
  <si>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</si>
  <si>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</si>
  <si>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</si>
  <si>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</si>
  <si>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</si>
  <si>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</si>
  <si>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</si>
  <si>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</si>
  <si>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</si>
  <si>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</si>
  <si>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</si>
  <si>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</si>
  <si>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</si>
  <si>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</si>
  <si>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</si>
  <si>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</si>
  <si>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</si>
  <si>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</si>
  <si>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</si>
  <si>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</si>
  <si>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</si>
  <si>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</si>
  <si>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</si>
  <si>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</si>
  <si>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</si>
  <si>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</si>
  <si>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</si>
  <si>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</si>
  <si>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</si>
  <si>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МО "Админситрация город Покров"</t>
  </si>
  <si>
    <t>МО "Администрация город Костерево"</t>
  </si>
  <si>
    <t>МО "Администрация город Петушки"</t>
  </si>
  <si>
    <t xml:space="preserve"> Нагорное сельское поселение</t>
  </si>
  <si>
    <t xml:space="preserve">  Пекшинское сельское поселение</t>
  </si>
  <si>
    <t xml:space="preserve"> Петушинское сельское поселение</t>
  </si>
  <si>
    <t>п.Вольгинский</t>
  </si>
  <si>
    <t xml:space="preserve"> п.Городищи</t>
  </si>
  <si>
    <t>средства районного бюджета</t>
  </si>
  <si>
    <t>средства городского бюджета</t>
  </si>
  <si>
    <t>0</t>
  </si>
  <si>
    <t>Глава поселения</t>
  </si>
  <si>
    <t>Глава  поселения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</si>
  <si>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</si>
  <si>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</si>
  <si>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</si>
  <si>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</si>
  <si>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</si>
  <si>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</si>
  <si>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Муниципальный контракт № 0328300003214000047-0217998-01 от 22.07.2014.,Договор об открытиии невозобновляемой кредитной линии (со свободным режимом выборки) № 8611/0207/718 от 22.07.2014.ОАО "Сбербанк России" с объемом кредитной линии 23000000 руб.(Цель-на покрытие дефицита бюджета)</t>
  </si>
  <si>
    <t xml:space="preserve"> средства районного бюджета </t>
  </si>
  <si>
    <t>Н.Н.Костюхина</t>
  </si>
  <si>
    <t xml:space="preserve">                                                                       МО "Петушинский район"</t>
  </si>
  <si>
    <t xml:space="preserve"> Муниципальный контракт № 0328300003214000060-0217998-02 от 13.11.2014.,Договор об открытиии невозобновляемой кредитной линии (со свободным режимом выборки) № 8611/0207/790 от 21.11.2014.ОАО "Сбербанк России" с объемом кредитной линии 15000000 руб.(Цель-на покрытие дефицита бюджета)</t>
  </si>
  <si>
    <t xml:space="preserve"> средства бюджета поселения </t>
  </si>
  <si>
    <t xml:space="preserve"> договор о предоставлении бюджетного кредита №03/14   от  28.11.2014 (цель - на покрытие дефицита бюджета)доп. соглашение №1 от 12.01.2015</t>
  </si>
  <si>
    <t>1/2 ставка рефинансирования банка-8,25%     с  01.01.2015  0,1%</t>
  </si>
  <si>
    <t xml:space="preserve"> договор о предоставлении бюджетного кредита №1   от  03.12.2014 (цель - на покрытие дефицита бюджета)доп. соглашение №2 от 12.01.2015</t>
  </si>
  <si>
    <t>Л.А.Дмитриева</t>
  </si>
  <si>
    <t xml:space="preserve"> договор о предоставлении бюджетного кредита № 14/15  от  01.06.2015 (цель - на покрытие дефицита бюджета)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</si>
  <si>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</si>
  <si>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Начальник финансового управления</t>
  </si>
  <si>
    <t>не позднее 18.12.2018г.</t>
  </si>
  <si>
    <t>Муниципальный контракт №43.15 от 14.12.2015г. на оказание услуг для нужд муниципального образования "Город Покров" открыта кредитная линия "Совкомбанк"в сумме 8000000 руб. (цель на покрытие дефицита бюджета)</t>
  </si>
  <si>
    <t>Муниципальный контракт №0128300005916000003  от 29.03.2016 на оказание финансововых услуг по предоставлению невозобновляемой кредитной линии (со свободным графиком выборки кредитных ресурсов) ОАО "Сбербанк России" кредитная линия 1800000 руб. на погашение дефицитта бюджета.</t>
  </si>
  <si>
    <t>Муниципальный контракт №37.16 от 07.11.2016г. на оказание услуг для нужд муниципального образования "Город Покров" открыта кредитная линия "Совкомбанк"в сумме 6000000 руб. (цель на покрытие дефицита бюджета)</t>
  </si>
  <si>
    <t>не позднее 25.12.2019 г.</t>
  </si>
  <si>
    <t>24 400 000                 36 600 000</t>
  </si>
  <si>
    <t>17.10.2018          18.12.2019</t>
  </si>
  <si>
    <t xml:space="preserve"> Муниципальный контракт об открытиии невозобновляемой кредитной линии с лимитом выдачи № 0328300003216000067-0217998-02 от 07.11.2016. .ПАО "Совкомбанк" с объемом кредитной линии 30000000 руб.(Цель-на покрытие дефицита бюджета и долговых обязательств)</t>
  </si>
  <si>
    <t>не позднее 06.11.2019</t>
  </si>
  <si>
    <t>Утверждено Решением о бюджете муниципального образования на 2017 год</t>
  </si>
  <si>
    <t>Верхний предел муниципального  долга на 01.01.2018 г.,</t>
  </si>
  <si>
    <t>Утверждено Решением о бюджете муниципального образования на 2017год</t>
  </si>
  <si>
    <t>Верхний предел муниципального  долга на 01.01.2018г.,</t>
  </si>
  <si>
    <t xml:space="preserve">     20.11.2017</t>
  </si>
  <si>
    <t xml:space="preserve">        23.11.2017</t>
  </si>
  <si>
    <t xml:space="preserve"> договор о предоставлении бюджетного кредита № 20/16   от  26.12.2016  доп. Соглашение № 1 от 09.01.2017(цель - на покрытие дефицита бюджета)</t>
  </si>
  <si>
    <t xml:space="preserve"> договор о предоставлении бюджетного кредита № 16/17   от  29.03.2017  доп.(цель - на покрытие дефицита бюджета,погашение долговых обязательств)</t>
  </si>
  <si>
    <t>30.03.207</t>
  </si>
  <si>
    <t>15.10.2019      20.03.2020</t>
  </si>
  <si>
    <t>12400000       18600000</t>
  </si>
  <si>
    <t>муниципальные гарантии</t>
  </si>
  <si>
    <t xml:space="preserve">      20.11.2018      20.11.2019     20.11.2020</t>
  </si>
  <si>
    <t>2292000  2294000  2294157,75</t>
  </si>
  <si>
    <t xml:space="preserve"> договор о предоставлении бюджетного кредита № 29/17   от  18.12.2017  доп.(цель - на покрытие дефицита бюджета)</t>
  </si>
  <si>
    <t>7 560 000       11340000</t>
  </si>
  <si>
    <t>27.11.2019      27.11.2020</t>
  </si>
  <si>
    <t xml:space="preserve"> договор о предоставлении бюджетного кредита № 45/17   от  26.12.2017  доп.(цель - на покрытие долговых обязательств)</t>
  </si>
  <si>
    <t>10 028 000                15 042 000</t>
  </si>
  <si>
    <t xml:space="preserve"> договор о предоставлении бюджетного кредита № 23/17  от  14.12.2017 (цель - на покрытие дефицита бюджета)</t>
  </si>
  <si>
    <t>27.11.2019    27.11.2020</t>
  </si>
  <si>
    <t>13 714 000</t>
  </si>
  <si>
    <t xml:space="preserve"> договор о предоставлении бюджетного кредита №40/17   от  26.12.2014 (цель - на погашение долговых обязательств)</t>
  </si>
  <si>
    <t>10.12.2019   10.12.2019</t>
  </si>
  <si>
    <t>3 100 000                           4 614 000</t>
  </si>
  <si>
    <t>10.12.2019      10.12.2020</t>
  </si>
  <si>
    <t xml:space="preserve"> договор о предоставлении бюджетного кредита №2   от  05.12.2014 (цель - на покрытие дефицита бюджета)доп. соглашение №1 от 12.01.2015, доп.соглашение №2 от 20.11.2017(реструктуризация)Предоставлен финансовым управление администрации Петушинского района</t>
  </si>
  <si>
    <t xml:space="preserve"> договор о предоставлении бюджетного кредита №1 /17  от  10.11.2017 (цель - на покрытие дефицита бюджета)Предоставлен финансовым управлением администрации Петушинского района</t>
  </si>
  <si>
    <t>по состоянию на 01  января  2018 года</t>
  </si>
  <si>
    <t>по состоянию на 01  января 2018 года</t>
  </si>
  <si>
    <t>по состоянию на 01 января 2018 года</t>
  </si>
  <si>
    <t>по состоянию на 01  января 2018года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</si>
</sst>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  <numFmt numFmtId="171" formatCode="#,##0.0_ ;\-#,##0.0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_р_.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/>
    </xf>
    <xf numFmtId="0" fontId="16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 vertical="top" wrapText="1"/>
    </xf>
    <xf numFmtId="43" fontId="16" fillId="0" borderId="10" xfId="58" applyFont="1" applyBorder="1" applyAlignment="1">
      <alignment horizontal="center" vertical="center"/>
    </xf>
    <xf numFmtId="0" fontId="17" fillId="0" borderId="15" xfId="0" applyFont="1" applyBorder="1" applyAlignment="1">
      <alignment vertical="top" wrapText="1"/>
    </xf>
    <xf numFmtId="14" fontId="18" fillId="0" borderId="10" xfId="58" applyNumberFormat="1" applyFont="1" applyBorder="1" applyAlignment="1">
      <alignment horizontal="center" vertical="center"/>
    </xf>
    <xf numFmtId="43" fontId="18" fillId="0" borderId="10" xfId="58" applyFont="1" applyBorder="1" applyAlignment="1">
      <alignment horizontal="center" vertical="center" wrapText="1"/>
    </xf>
    <xf numFmtId="14" fontId="18" fillId="0" borderId="10" xfId="58" applyNumberFormat="1" applyFont="1" applyBorder="1" applyAlignment="1">
      <alignment horizontal="center" vertical="center" wrapText="1"/>
    </xf>
    <xf numFmtId="43" fontId="18" fillId="0" borderId="10" xfId="58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2" fillId="0" borderId="0" xfId="58" applyFont="1" applyBorder="1" applyAlignment="1">
      <alignment horizontal="center" vertical="center"/>
    </xf>
    <xf numFmtId="43" fontId="6" fillId="0" borderId="0" xfId="58" applyFont="1" applyBorder="1" applyAlignment="1">
      <alignment horizontal="center" vertical="center"/>
    </xf>
    <xf numFmtId="0" fontId="15" fillId="0" borderId="14" xfId="0" applyFont="1" applyBorder="1" applyAlignment="1">
      <alignment wrapText="1"/>
    </xf>
    <xf numFmtId="0" fontId="16" fillId="0" borderId="12" xfId="0" applyFont="1" applyBorder="1" applyAlignment="1">
      <alignment horizontal="left"/>
    </xf>
    <xf numFmtId="43" fontId="16" fillId="0" borderId="10" xfId="58" applyFont="1" applyFill="1" applyBorder="1" applyAlignment="1">
      <alignment horizontal="center" vertical="center"/>
    </xf>
    <xf numFmtId="14" fontId="18" fillId="0" borderId="10" xfId="58" applyNumberFormat="1" applyFont="1" applyFill="1" applyBorder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8" fillId="0" borderId="10" xfId="58" applyNumberFormat="1" applyFont="1" applyBorder="1" applyAlignment="1">
      <alignment horizontal="center" vertical="center"/>
    </xf>
    <xf numFmtId="0" fontId="16" fillId="0" borderId="10" xfId="58" applyNumberFormat="1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2" fontId="2" fillId="0" borderId="10" xfId="58" applyNumberFormat="1" applyFont="1" applyBorder="1" applyAlignment="1">
      <alignment horizontal="center" vertical="center"/>
    </xf>
    <xf numFmtId="2" fontId="2" fillId="0" borderId="10" xfId="58" applyNumberFormat="1" applyFont="1" applyFill="1" applyBorder="1" applyAlignment="1">
      <alignment horizontal="center" vertical="center"/>
    </xf>
    <xf numFmtId="164" fontId="2" fillId="33" borderId="12" xfId="58" applyNumberFormat="1" applyFont="1" applyFill="1" applyBorder="1" applyAlignment="1">
      <alignment horizontal="center"/>
    </xf>
    <xf numFmtId="164" fontId="2" fillId="33" borderId="16" xfId="58" applyNumberFormat="1" applyFont="1" applyFill="1" applyBorder="1" applyAlignment="1">
      <alignment horizontal="center"/>
    </xf>
    <xf numFmtId="164" fontId="2" fillId="33" borderId="17" xfId="58" applyNumberFormat="1" applyFont="1" applyFill="1" applyBorder="1" applyAlignment="1">
      <alignment horizontal="center"/>
    </xf>
    <xf numFmtId="165" fontId="2" fillId="0" borderId="12" xfId="58" applyNumberFormat="1" applyFont="1" applyFill="1" applyBorder="1" applyAlignment="1">
      <alignment horizontal="center"/>
    </xf>
    <xf numFmtId="165" fontId="2" fillId="0" borderId="16" xfId="58" applyNumberFormat="1" applyFont="1" applyFill="1" applyBorder="1" applyAlignment="1">
      <alignment horizontal="center"/>
    </xf>
    <xf numFmtId="165" fontId="2" fillId="0" borderId="17" xfId="58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14" fontId="16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Fill="1" applyBorder="1" applyAlignment="1">
      <alignment horizontal="center" vertical="center" wrapText="1"/>
    </xf>
    <xf numFmtId="0" fontId="15" fillId="0" borderId="14" xfId="0" applyNumberFormat="1" applyFont="1" applyBorder="1" applyAlignment="1">
      <alignment wrapText="1"/>
    </xf>
    <xf numFmtId="43" fontId="2" fillId="0" borderId="18" xfId="58" applyFont="1" applyBorder="1" applyAlignment="1">
      <alignment horizontal="center" vertical="center" wrapText="1"/>
    </xf>
    <xf numFmtId="43" fontId="2" fillId="0" borderId="19" xfId="58" applyFont="1" applyBorder="1" applyAlignment="1">
      <alignment horizontal="center" vertical="center" wrapText="1"/>
    </xf>
    <xf numFmtId="43" fontId="18" fillId="0" borderId="0" xfId="58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43" fontId="16" fillId="0" borderId="15" xfId="58" applyFont="1" applyBorder="1" applyAlignment="1">
      <alignment horizontal="center" vertical="center"/>
    </xf>
    <xf numFmtId="43" fontId="2" fillId="0" borderId="15" xfId="58" applyFont="1" applyBorder="1" applyAlignment="1">
      <alignment horizontal="center" vertical="center"/>
    </xf>
    <xf numFmtId="43" fontId="2" fillId="0" borderId="14" xfId="58" applyFont="1" applyBorder="1" applyAlignment="1">
      <alignment horizontal="center" vertical="center"/>
    </xf>
    <xf numFmtId="43" fontId="18" fillId="0" borderId="15" xfId="58" applyFont="1" applyBorder="1" applyAlignment="1">
      <alignment horizontal="center" vertical="center"/>
    </xf>
    <xf numFmtId="14" fontId="6" fillId="0" borderId="14" xfId="58" applyNumberFormat="1" applyFont="1" applyBorder="1" applyAlignment="1">
      <alignment horizontal="center" vertical="center" wrapText="1"/>
    </xf>
    <xf numFmtId="14" fontId="6" fillId="0" borderId="18" xfId="58" applyNumberFormat="1" applyFont="1" applyBorder="1" applyAlignment="1">
      <alignment horizontal="center" vertical="center"/>
    </xf>
    <xf numFmtId="14" fontId="6" fillId="0" borderId="19" xfId="58" applyNumberFormat="1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43" fontId="2" fillId="0" borderId="18" xfId="58" applyFont="1" applyBorder="1" applyAlignment="1">
      <alignment horizontal="center" vertical="center"/>
    </xf>
    <xf numFmtId="43" fontId="16" fillId="0" borderId="15" xfId="58" applyFont="1" applyBorder="1" applyAlignment="1">
      <alignment horizontal="center" vertical="center" wrapText="1"/>
    </xf>
    <xf numFmtId="43" fontId="16" fillId="0" borderId="19" xfId="58" applyFont="1" applyBorder="1" applyAlignment="1">
      <alignment horizontal="center" vertical="center"/>
    </xf>
    <xf numFmtId="43" fontId="18" fillId="0" borderId="19" xfId="58" applyFont="1" applyBorder="1" applyAlignment="1">
      <alignment horizontal="center" vertical="center" wrapText="1"/>
    </xf>
    <xf numFmtId="43" fontId="2" fillId="0" borderId="19" xfId="58" applyFont="1" applyBorder="1" applyAlignment="1">
      <alignment horizontal="center" vertical="center"/>
    </xf>
    <xf numFmtId="43" fontId="6" fillId="0" borderId="14" xfId="58" applyFont="1" applyBorder="1" applyAlignment="1">
      <alignment horizontal="center" vertical="center"/>
    </xf>
    <xf numFmtId="43" fontId="18" fillId="0" borderId="14" xfId="58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2" fillId="0" borderId="14" xfId="58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9" fontId="2" fillId="0" borderId="10" xfId="58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2" fontId="2" fillId="0" borderId="10" xfId="58" applyNumberFormat="1" applyFont="1" applyFill="1" applyBorder="1" applyAlignment="1">
      <alignment vertical="center" wrapText="1"/>
    </xf>
    <xf numFmtId="43" fontId="2" fillId="0" borderId="10" xfId="58" applyFont="1" applyFill="1" applyBorder="1" applyAlignment="1">
      <alignment vertical="center"/>
    </xf>
    <xf numFmtId="43" fontId="2" fillId="0" borderId="10" xfId="58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58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44" fontId="12" fillId="0" borderId="0" xfId="0" applyNumberFormat="1" applyFont="1" applyAlignment="1">
      <alignment/>
    </xf>
    <xf numFmtId="43" fontId="18" fillId="0" borderId="15" xfId="58" applyFont="1" applyFill="1" applyBorder="1" applyAlignment="1">
      <alignment horizontal="center" vertical="center" wrapText="1"/>
    </xf>
    <xf numFmtId="43" fontId="2" fillId="0" borderId="15" xfId="58" applyFont="1" applyFill="1" applyBorder="1" applyAlignment="1">
      <alignment horizontal="center" vertical="center"/>
    </xf>
    <xf numFmtId="14" fontId="2" fillId="0" borderId="15" xfId="58" applyNumberFormat="1" applyFont="1" applyFill="1" applyBorder="1" applyAlignment="1">
      <alignment horizontal="center" vertical="center"/>
    </xf>
    <xf numFmtId="43" fontId="16" fillId="0" borderId="15" xfId="58" applyFont="1" applyFill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 wrapText="1"/>
    </xf>
    <xf numFmtId="43" fontId="18" fillId="0" borderId="15" xfId="58" applyFont="1" applyFill="1" applyBorder="1" applyAlignment="1">
      <alignment horizontal="center" vertical="center"/>
    </xf>
    <xf numFmtId="3" fontId="6" fillId="0" borderId="10" xfId="58" applyNumberFormat="1" applyFont="1" applyBorder="1" applyAlignment="1">
      <alignment horizontal="center" vertical="center" wrapText="1"/>
    </xf>
    <xf numFmtId="178" fontId="2" fillId="0" borderId="10" xfId="58" applyNumberFormat="1" applyFont="1" applyBorder="1" applyAlignment="1">
      <alignment horizontal="center" vertical="center"/>
    </xf>
    <xf numFmtId="178" fontId="2" fillId="0" borderId="10" xfId="58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7" fillId="0" borderId="14" xfId="0" applyFont="1" applyBorder="1" applyAlignment="1">
      <alignment horizontal="center" vertical="top" wrapText="1"/>
    </xf>
    <xf numFmtId="43" fontId="6" fillId="0" borderId="14" xfId="58" applyFont="1" applyBorder="1" applyAlignment="1">
      <alignment horizontal="center" vertical="center" wrapText="1"/>
    </xf>
    <xf numFmtId="167" fontId="2" fillId="0" borderId="10" xfId="58" applyNumberFormat="1" applyFont="1" applyBorder="1" applyAlignment="1">
      <alignment horizontal="center" vertical="center"/>
    </xf>
    <xf numFmtId="167" fontId="2" fillId="0" borderId="14" xfId="58" applyNumberFormat="1" applyFont="1" applyBorder="1" applyAlignment="1">
      <alignment horizontal="center" vertical="center"/>
    </xf>
    <xf numFmtId="168" fontId="2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58" applyNumberFormat="1" applyFont="1" applyBorder="1" applyAlignment="1">
      <alignment horizontal="right"/>
    </xf>
    <xf numFmtId="0" fontId="2" fillId="0" borderId="16" xfId="58" applyNumberFormat="1" applyFont="1" applyBorder="1" applyAlignment="1">
      <alignment horizontal="right"/>
    </xf>
    <xf numFmtId="0" fontId="2" fillId="0" borderId="17" xfId="58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12" xfId="58" applyNumberFormat="1" applyFont="1" applyFill="1" applyBorder="1" applyAlignment="1">
      <alignment horizontal="right"/>
    </xf>
    <xf numFmtId="169" fontId="2" fillId="0" borderId="16" xfId="58" applyNumberFormat="1" applyFont="1" applyFill="1" applyBorder="1" applyAlignment="1">
      <alignment horizontal="right"/>
    </xf>
    <xf numFmtId="169" fontId="2" fillId="0" borderId="17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65" fontId="2" fillId="0" borderId="12" xfId="58" applyNumberFormat="1" applyFont="1" applyFill="1" applyBorder="1" applyAlignment="1">
      <alignment horizontal="center"/>
    </xf>
    <xf numFmtId="165" fontId="2" fillId="0" borderId="16" xfId="58" applyNumberFormat="1" applyFont="1" applyFill="1" applyBorder="1" applyAlignment="1">
      <alignment horizontal="center"/>
    </xf>
    <xf numFmtId="165" fontId="2" fillId="0" borderId="17" xfId="58" applyNumberFormat="1" applyFont="1" applyFill="1" applyBorder="1" applyAlignment="1">
      <alignment horizontal="center"/>
    </xf>
    <xf numFmtId="164" fontId="2" fillId="33" borderId="12" xfId="58" applyNumberFormat="1" applyFont="1" applyFill="1" applyBorder="1" applyAlignment="1">
      <alignment horizontal="center"/>
    </xf>
    <xf numFmtId="164" fontId="2" fillId="33" borderId="16" xfId="58" applyNumberFormat="1" applyFont="1" applyFill="1" applyBorder="1" applyAlignment="1">
      <alignment horizontal="center"/>
    </xf>
    <xf numFmtId="164" fontId="2" fillId="33" borderId="17" xfId="58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2" fillId="0" borderId="12" xfId="58" applyNumberFormat="1" applyFont="1" applyFill="1" applyBorder="1" applyAlignment="1">
      <alignment horizontal="center"/>
    </xf>
    <xf numFmtId="164" fontId="2" fillId="0" borderId="16" xfId="58" applyNumberFormat="1" applyFont="1" applyFill="1" applyBorder="1" applyAlignment="1">
      <alignment horizontal="center"/>
    </xf>
    <xf numFmtId="164" fontId="2" fillId="0" borderId="17" xfId="58" applyNumberFormat="1" applyFont="1" applyFill="1" applyBorder="1" applyAlignment="1">
      <alignment horizontal="center"/>
    </xf>
    <xf numFmtId="0" fontId="2" fillId="0" borderId="12" xfId="58" applyNumberFormat="1" applyFont="1" applyFill="1" applyBorder="1" applyAlignment="1">
      <alignment horizontal="right"/>
    </xf>
    <xf numFmtId="0" fontId="2" fillId="0" borderId="16" xfId="58" applyNumberFormat="1" applyFont="1" applyFill="1" applyBorder="1" applyAlignment="1">
      <alignment horizontal="right"/>
    </xf>
    <xf numFmtId="0" fontId="2" fillId="0" borderId="17" xfId="58" applyNumberFormat="1" applyFont="1" applyFill="1" applyBorder="1" applyAlignment="1">
      <alignment horizontal="right"/>
    </xf>
    <xf numFmtId="49" fontId="2" fillId="0" borderId="12" xfId="58" applyNumberFormat="1" applyFont="1" applyBorder="1" applyAlignment="1">
      <alignment horizontal="right"/>
    </xf>
    <xf numFmtId="49" fontId="2" fillId="0" borderId="16" xfId="58" applyNumberFormat="1" applyFont="1" applyBorder="1" applyAlignment="1">
      <alignment horizontal="right"/>
    </xf>
    <xf numFmtId="49" fontId="2" fillId="0" borderId="17" xfId="58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9" fontId="2" fillId="0" borderId="12" xfId="58" applyNumberFormat="1" applyFont="1" applyFill="1" applyBorder="1" applyAlignment="1">
      <alignment horizontal="right"/>
    </xf>
    <xf numFmtId="49" fontId="2" fillId="0" borderId="16" xfId="58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6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43" fontId="2" fillId="0" borderId="12" xfId="58" applyFont="1" applyFill="1" applyBorder="1" applyAlignment="1">
      <alignment horizontal="right"/>
    </xf>
    <xf numFmtId="43" fontId="2" fillId="0" borderId="16" xfId="58" applyFont="1" applyFill="1" applyBorder="1" applyAlignment="1">
      <alignment horizontal="right"/>
    </xf>
    <xf numFmtId="43" fontId="2" fillId="0" borderId="17" xfId="58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164" fontId="2" fillId="0" borderId="17" xfId="58" applyNumberFormat="1" applyFont="1" applyBorder="1" applyAlignment="1">
      <alignment horizontal="center"/>
    </xf>
    <xf numFmtId="43" fontId="2" fillId="33" borderId="12" xfId="58" applyFont="1" applyFill="1" applyBorder="1" applyAlignment="1">
      <alignment horizontal="right"/>
    </xf>
    <xf numFmtId="43" fontId="2" fillId="33" borderId="16" xfId="58" applyFont="1" applyFill="1" applyBorder="1" applyAlignment="1">
      <alignment horizontal="right"/>
    </xf>
    <xf numFmtId="43" fontId="2" fillId="33" borderId="17" xfId="58" applyFont="1" applyFill="1" applyBorder="1" applyAlignment="1">
      <alignment horizontal="right"/>
    </xf>
    <xf numFmtId="43" fontId="2" fillId="0" borderId="18" xfId="58" applyFont="1" applyBorder="1" applyAlignment="1">
      <alignment horizontal="center" vertical="center" wrapText="1"/>
    </xf>
    <xf numFmtId="43" fontId="2" fillId="0" borderId="13" xfId="58" applyFont="1" applyBorder="1" applyAlignment="1">
      <alignment horizontal="center" vertical="center" wrapText="1"/>
    </xf>
    <xf numFmtId="43" fontId="2" fillId="0" borderId="20" xfId="58" applyFont="1" applyBorder="1" applyAlignment="1">
      <alignment horizontal="center" vertical="center" wrapText="1"/>
    </xf>
    <xf numFmtId="43" fontId="2" fillId="0" borderId="19" xfId="58" applyFont="1" applyBorder="1" applyAlignment="1">
      <alignment horizontal="center" vertical="center" wrapText="1"/>
    </xf>
    <xf numFmtId="43" fontId="2" fillId="0" borderId="11" xfId="58" applyFont="1" applyBorder="1" applyAlignment="1">
      <alignment horizontal="center" vertical="center" wrapText="1"/>
    </xf>
    <xf numFmtId="43" fontId="2" fillId="0" borderId="21" xfId="58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3" fontId="2" fillId="0" borderId="12" xfId="58" applyFont="1" applyBorder="1" applyAlignment="1">
      <alignment horizontal="right"/>
    </xf>
    <xf numFmtId="43" fontId="2" fillId="0" borderId="16" xfId="58" applyFont="1" applyBorder="1" applyAlignment="1">
      <alignment horizontal="right"/>
    </xf>
    <xf numFmtId="43" fontId="2" fillId="0" borderId="17" xfId="58" applyFont="1" applyBorder="1" applyAlignment="1">
      <alignment horizontal="right"/>
    </xf>
    <xf numFmtId="43" fontId="0" fillId="0" borderId="16" xfId="58" applyFont="1" applyBorder="1" applyAlignment="1">
      <alignment/>
    </xf>
    <xf numFmtId="43" fontId="0" fillId="0" borderId="17" xfId="58" applyFont="1" applyBorder="1" applyAlignment="1">
      <alignment/>
    </xf>
    <xf numFmtId="43" fontId="2" fillId="0" borderId="15" xfId="58" applyFont="1" applyBorder="1" applyAlignment="1">
      <alignment horizontal="center" vertical="center"/>
    </xf>
    <xf numFmtId="43" fontId="2" fillId="0" borderId="14" xfId="58" applyFont="1" applyBorder="1" applyAlignment="1">
      <alignment horizontal="center" vertical="center"/>
    </xf>
    <xf numFmtId="43" fontId="6" fillId="0" borderId="15" xfId="58" applyFont="1" applyBorder="1" applyAlignment="1">
      <alignment horizontal="center" vertical="center"/>
    </xf>
    <xf numFmtId="43" fontId="6" fillId="0" borderId="14" xfId="58" applyFont="1" applyBorder="1" applyAlignment="1">
      <alignment horizontal="center" vertical="center"/>
    </xf>
    <xf numFmtId="43" fontId="6" fillId="0" borderId="15" xfId="58" applyFont="1" applyBorder="1" applyAlignment="1">
      <alignment horizontal="center" vertical="center" wrapText="1"/>
    </xf>
    <xf numFmtId="43" fontId="6" fillId="0" borderId="14" xfId="58" applyFont="1" applyBorder="1" applyAlignment="1">
      <alignment horizontal="center" vertical="center" wrapText="1"/>
    </xf>
    <xf numFmtId="14" fontId="2" fillId="0" borderId="15" xfId="58" applyNumberFormat="1" applyFont="1" applyBorder="1" applyAlignment="1">
      <alignment horizontal="center" vertical="center"/>
    </xf>
    <xf numFmtId="14" fontId="2" fillId="0" borderId="14" xfId="58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167" fontId="2" fillId="0" borderId="15" xfId="58" applyNumberFormat="1" applyFont="1" applyBorder="1" applyAlignment="1">
      <alignment horizontal="center" vertical="center"/>
    </xf>
    <xf numFmtId="167" fontId="2" fillId="0" borderId="14" xfId="58" applyNumberFormat="1" applyFont="1" applyBorder="1" applyAlignment="1">
      <alignment horizontal="center" vertical="center"/>
    </xf>
    <xf numFmtId="43" fontId="2" fillId="0" borderId="15" xfId="58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0" fontId="2" fillId="0" borderId="15" xfId="58" applyNumberFormat="1" applyFont="1" applyBorder="1" applyAlignment="1">
      <alignment horizontal="center" vertical="center"/>
    </xf>
    <xf numFmtId="0" fontId="2" fillId="0" borderId="14" xfId="58" applyNumberFormat="1" applyFont="1" applyBorder="1" applyAlignment="1">
      <alignment horizontal="center" vertical="center"/>
    </xf>
    <xf numFmtId="43" fontId="6" fillId="0" borderId="18" xfId="58" applyFont="1" applyBorder="1" applyAlignment="1">
      <alignment horizontal="center" vertical="center" wrapText="1"/>
    </xf>
    <xf numFmtId="43" fontId="6" fillId="0" borderId="19" xfId="58" applyFont="1" applyBorder="1" applyAlignment="1">
      <alignment horizontal="center" vertical="center" wrapText="1"/>
    </xf>
    <xf numFmtId="4" fontId="2" fillId="0" borderId="12" xfId="58" applyNumberFormat="1" applyFont="1" applyFill="1" applyBorder="1" applyAlignment="1">
      <alignment horizontal="right"/>
    </xf>
    <xf numFmtId="2" fontId="2" fillId="33" borderId="12" xfId="58" applyNumberFormat="1" applyFont="1" applyFill="1" applyBorder="1" applyAlignment="1">
      <alignment horizontal="right"/>
    </xf>
    <xf numFmtId="2" fontId="2" fillId="33" borderId="16" xfId="58" applyNumberFormat="1" applyFont="1" applyFill="1" applyBorder="1" applyAlignment="1">
      <alignment horizontal="right"/>
    </xf>
    <xf numFmtId="2" fontId="2" fillId="33" borderId="17" xfId="58" applyNumberFormat="1" applyFont="1" applyFill="1" applyBorder="1" applyAlignment="1">
      <alignment horizontal="right"/>
    </xf>
    <xf numFmtId="43" fontId="16" fillId="0" borderId="15" xfId="58" applyFont="1" applyBorder="1" applyAlignment="1">
      <alignment horizontal="center" vertical="center"/>
    </xf>
    <xf numFmtId="43" fontId="16" fillId="0" borderId="14" xfId="58" applyFont="1" applyBorder="1" applyAlignment="1">
      <alignment horizontal="center" vertical="center"/>
    </xf>
    <xf numFmtId="3" fontId="2" fillId="34" borderId="12" xfId="58" applyNumberFormat="1" applyFont="1" applyFill="1" applyBorder="1" applyAlignment="1">
      <alignment horizontal="right"/>
    </xf>
    <xf numFmtId="0" fontId="2" fillId="34" borderId="16" xfId="58" applyNumberFormat="1" applyFont="1" applyFill="1" applyBorder="1" applyAlignment="1">
      <alignment horizontal="right"/>
    </xf>
    <xf numFmtId="0" fontId="2" fillId="34" borderId="17" xfId="58" applyNumberFormat="1" applyFont="1" applyFill="1" applyBorder="1" applyAlignment="1">
      <alignment horizontal="right"/>
    </xf>
    <xf numFmtId="0" fontId="2" fillId="33" borderId="12" xfId="58" applyNumberFormat="1" applyFont="1" applyFill="1" applyBorder="1" applyAlignment="1">
      <alignment horizontal="right"/>
    </xf>
    <xf numFmtId="0" fontId="2" fillId="33" borderId="16" xfId="58" applyNumberFormat="1" applyFont="1" applyFill="1" applyBorder="1" applyAlignment="1">
      <alignment horizontal="right"/>
    </xf>
    <xf numFmtId="0" fontId="2" fillId="33" borderId="17" xfId="58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40" t="s">
        <v>48</v>
      </c>
      <c r="G4" s="140"/>
      <c r="H4" s="140"/>
      <c r="I4" s="140"/>
      <c r="J4" s="140"/>
      <c r="K4" s="140"/>
      <c r="L4" s="140"/>
      <c r="M4" s="140"/>
      <c r="N4" s="140"/>
      <c r="O4" s="9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83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128">
        <v>0</v>
      </c>
      <c r="J10" s="129"/>
      <c r="K10" s="130"/>
      <c r="L10" s="134">
        <v>0</v>
      </c>
      <c r="M10" s="135"/>
      <c r="N10" s="135"/>
      <c r="O10" s="136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28">
        <v>0</v>
      </c>
      <c r="J11" s="129"/>
      <c r="K11" s="130"/>
      <c r="L11" s="134">
        <v>0</v>
      </c>
      <c r="M11" s="135"/>
      <c r="N11" s="135"/>
      <c r="O11" s="136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128">
        <v>0</v>
      </c>
      <c r="J12" s="129"/>
      <c r="K12" s="130"/>
      <c r="L12" s="134">
        <v>0</v>
      </c>
      <c r="M12" s="135"/>
      <c r="N12" s="135"/>
      <c r="O12" s="136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128">
        <v>0</v>
      </c>
      <c r="J13" s="129"/>
      <c r="K13" s="130"/>
      <c r="L13" s="134">
        <v>0</v>
      </c>
      <c r="M13" s="135"/>
      <c r="N13" s="135"/>
      <c r="O13" s="136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28">
        <v>0</v>
      </c>
      <c r="J14" s="129"/>
      <c r="K14" s="130"/>
      <c r="L14" s="134">
        <v>0</v>
      </c>
      <c r="M14" s="135"/>
      <c r="N14" s="135"/>
      <c r="O14" s="136"/>
      <c r="P14" s="2"/>
      <c r="Q14" s="2"/>
      <c r="R14" s="2"/>
      <c r="S14" s="1"/>
      <c r="T14" s="1"/>
      <c r="U14" s="1"/>
      <c r="V14" s="1"/>
    </row>
    <row r="15" spans="1:22" ht="12.75">
      <c r="A15" s="137" t="s">
        <v>56</v>
      </c>
      <c r="B15" s="138"/>
      <c r="C15" s="138"/>
      <c r="D15" s="138"/>
      <c r="E15" s="138"/>
      <c r="F15" s="138"/>
      <c r="G15" s="138"/>
      <c r="H15" s="139"/>
      <c r="I15" s="128">
        <v>0</v>
      </c>
      <c r="J15" s="129"/>
      <c r="K15" s="130"/>
      <c r="L15" s="134">
        <v>0</v>
      </c>
      <c r="M15" s="135"/>
      <c r="N15" s="135"/>
      <c r="O15" s="136"/>
      <c r="P15" s="2"/>
      <c r="Q15" s="2"/>
      <c r="R15" s="2"/>
      <c r="S15" s="1"/>
      <c r="T15" s="1"/>
      <c r="U15" s="1"/>
      <c r="V15" s="1"/>
    </row>
    <row r="16" spans="1:22" ht="13.5" customHeight="1">
      <c r="A16" s="166" t="s">
        <v>57</v>
      </c>
      <c r="B16" s="167"/>
      <c r="C16" s="167"/>
      <c r="D16" s="167"/>
      <c r="E16" s="167"/>
      <c r="F16" s="167"/>
      <c r="G16" s="167"/>
      <c r="H16" s="168"/>
      <c r="I16" s="128">
        <v>0</v>
      </c>
      <c r="J16" s="129"/>
      <c r="K16" s="130"/>
      <c r="L16" s="134">
        <v>0</v>
      </c>
      <c r="M16" s="135"/>
      <c r="N16" s="135"/>
      <c r="O16" s="136"/>
      <c r="P16" s="20"/>
      <c r="Q16" s="20"/>
      <c r="R16" s="20"/>
      <c r="S16" s="20"/>
      <c r="T16" s="20"/>
      <c r="U16" s="20"/>
      <c r="V16" s="1"/>
    </row>
    <row r="17" spans="1:22" ht="12.75">
      <c r="A17" s="166" t="s">
        <v>58</v>
      </c>
      <c r="B17" s="167"/>
      <c r="C17" s="167"/>
      <c r="D17" s="167"/>
      <c r="E17" s="167"/>
      <c r="F17" s="167"/>
      <c r="G17" s="167"/>
      <c r="H17" s="168"/>
      <c r="I17" s="128">
        <v>0</v>
      </c>
      <c r="J17" s="129"/>
      <c r="K17" s="130"/>
      <c r="L17" s="134">
        <v>0</v>
      </c>
      <c r="M17" s="135"/>
      <c r="N17" s="135"/>
      <c r="O17" s="13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31" t="s">
        <v>19</v>
      </c>
      <c r="V18" s="131"/>
    </row>
    <row r="19" spans="1:22" ht="44.25" customHeight="1">
      <c r="A19" s="124" t="s">
        <v>11</v>
      </c>
      <c r="B19" s="148" t="s">
        <v>4</v>
      </c>
      <c r="C19" s="148"/>
      <c r="D19" s="148"/>
      <c r="E19" s="125"/>
      <c r="F19" s="146" t="s">
        <v>10</v>
      </c>
      <c r="G19" s="147"/>
      <c r="H19" s="170" t="s">
        <v>29</v>
      </c>
      <c r="I19" s="147" t="s">
        <v>20</v>
      </c>
      <c r="J19" s="149" t="s">
        <v>30</v>
      </c>
      <c r="K19" s="151"/>
      <c r="L19" s="124" t="s">
        <v>41</v>
      </c>
      <c r="M19" s="149" t="s">
        <v>38</v>
      </c>
      <c r="N19" s="150"/>
      <c r="O19" s="150"/>
      <c r="P19" s="150"/>
      <c r="Q19" s="150"/>
      <c r="R19" s="151"/>
      <c r="S19" s="125" t="s">
        <v>12</v>
      </c>
      <c r="T19" s="126"/>
      <c r="U19" s="126"/>
      <c r="V19" s="127"/>
    </row>
    <row r="20" spans="1:22" ht="30.75" customHeight="1">
      <c r="A20" s="124"/>
      <c r="B20" s="124" t="s">
        <v>5</v>
      </c>
      <c r="C20" s="124"/>
      <c r="D20" s="124" t="s">
        <v>6</v>
      </c>
      <c r="E20" s="124"/>
      <c r="F20" s="172" t="s">
        <v>8</v>
      </c>
      <c r="G20" s="165" t="s">
        <v>28</v>
      </c>
      <c r="H20" s="171"/>
      <c r="I20" s="147"/>
      <c r="J20" s="152"/>
      <c r="K20" s="154"/>
      <c r="L20" s="124"/>
      <c r="M20" s="152"/>
      <c r="N20" s="153"/>
      <c r="O20" s="153"/>
      <c r="P20" s="153"/>
      <c r="Q20" s="153"/>
      <c r="R20" s="154"/>
      <c r="S20" s="124" t="s">
        <v>5</v>
      </c>
      <c r="T20" s="124"/>
      <c r="U20" s="124" t="s">
        <v>6</v>
      </c>
      <c r="V20" s="124"/>
    </row>
    <row r="21" spans="1:22" ht="51.75" customHeight="1">
      <c r="A21" s="124"/>
      <c r="B21" s="3" t="s">
        <v>7</v>
      </c>
      <c r="C21" s="3" t="s">
        <v>32</v>
      </c>
      <c r="D21" s="3" t="s">
        <v>7</v>
      </c>
      <c r="E21" s="3" t="s">
        <v>21</v>
      </c>
      <c r="F21" s="124"/>
      <c r="G21" s="152"/>
      <c r="H21" s="172"/>
      <c r="I21" s="147"/>
      <c r="J21" s="32" t="s">
        <v>8</v>
      </c>
      <c r="K21" s="32" t="s">
        <v>9</v>
      </c>
      <c r="L21" s="124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55"/>
      <c r="K33" s="155"/>
      <c r="L33" s="155"/>
      <c r="M33" s="155"/>
      <c r="N33" s="155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9"/>
      <c r="K35" s="169"/>
      <c r="L35" s="169"/>
      <c r="M35" s="169"/>
      <c r="N35" s="169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2">
    <mergeCell ref="I13:K13"/>
    <mergeCell ref="I14:K14"/>
    <mergeCell ref="A13:H13"/>
    <mergeCell ref="A12:H12"/>
    <mergeCell ref="I12:K12"/>
    <mergeCell ref="L12:O12"/>
    <mergeCell ref="I10:K10"/>
    <mergeCell ref="I19:I21"/>
    <mergeCell ref="A15:H15"/>
    <mergeCell ref="L15:O15"/>
    <mergeCell ref="F20:F21"/>
    <mergeCell ref="A16:H16"/>
    <mergeCell ref="A14:H14"/>
    <mergeCell ref="L14:O14"/>
    <mergeCell ref="A11:H11"/>
    <mergeCell ref="I11:K11"/>
    <mergeCell ref="L16:O16"/>
    <mergeCell ref="G20:G21"/>
    <mergeCell ref="I16:K16"/>
    <mergeCell ref="A17:H17"/>
    <mergeCell ref="L17:O17"/>
    <mergeCell ref="J35:N35"/>
    <mergeCell ref="A19:A21"/>
    <mergeCell ref="B20:C20"/>
    <mergeCell ref="D20:E20"/>
    <mergeCell ref="H19:H21"/>
    <mergeCell ref="F19:G19"/>
    <mergeCell ref="B19:E19"/>
    <mergeCell ref="M19:R20"/>
    <mergeCell ref="J33:N33"/>
    <mergeCell ref="J19:K20"/>
    <mergeCell ref="N1:V1"/>
    <mergeCell ref="A5:V5"/>
    <mergeCell ref="A6:V6"/>
    <mergeCell ref="A8:H9"/>
    <mergeCell ref="L9:O9"/>
    <mergeCell ref="I15:K15"/>
    <mergeCell ref="O2:V2"/>
    <mergeCell ref="A3:V3"/>
    <mergeCell ref="L11:O11"/>
    <mergeCell ref="L13:O13"/>
    <mergeCell ref="A10:H10"/>
    <mergeCell ref="F4:N4"/>
    <mergeCell ref="I8:O8"/>
    <mergeCell ref="L10:O10"/>
    <mergeCell ref="I9:K9"/>
    <mergeCell ref="L19:L21"/>
    <mergeCell ref="S19:V19"/>
    <mergeCell ref="S20:T20"/>
    <mergeCell ref="U20:V20"/>
    <mergeCell ref="I17:K17"/>
    <mergeCell ref="U18:V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80" t="s">
        <v>46</v>
      </c>
      <c r="G4" s="180"/>
      <c r="H4" s="180"/>
      <c r="I4" s="180"/>
      <c r="J4" s="180"/>
      <c r="K4" s="180"/>
      <c r="L4" s="180"/>
      <c r="M4" s="180"/>
      <c r="N4" s="180"/>
      <c r="O4" s="57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85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128">
        <v>0</v>
      </c>
      <c r="J10" s="129"/>
      <c r="K10" s="130"/>
      <c r="L10" s="181"/>
      <c r="M10" s="182"/>
      <c r="N10" s="182"/>
      <c r="O10" s="183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28">
        <v>0</v>
      </c>
      <c r="J11" s="129"/>
      <c r="K11" s="130"/>
      <c r="L11" s="174"/>
      <c r="M11" s="175"/>
      <c r="N11" s="175"/>
      <c r="O11" s="176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128">
        <v>0</v>
      </c>
      <c r="J12" s="129"/>
      <c r="K12" s="130"/>
      <c r="L12" s="66"/>
      <c r="M12" s="67"/>
      <c r="N12" s="67"/>
      <c r="O12" s="68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128">
        <v>0</v>
      </c>
      <c r="J13" s="129"/>
      <c r="K13" s="130"/>
      <c r="L13" s="177"/>
      <c r="M13" s="178"/>
      <c r="N13" s="178"/>
      <c r="O13" s="179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28">
        <v>0</v>
      </c>
      <c r="J14" s="129"/>
      <c r="K14" s="130"/>
      <c r="L14" s="177"/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37" t="s">
        <v>56</v>
      </c>
      <c r="B15" s="138"/>
      <c r="C15" s="138"/>
      <c r="D15" s="138"/>
      <c r="E15" s="138"/>
      <c r="F15" s="138"/>
      <c r="G15" s="138"/>
      <c r="H15" s="139"/>
      <c r="I15" s="128">
        <v>0</v>
      </c>
      <c r="J15" s="129"/>
      <c r="K15" s="130"/>
      <c r="L15" s="174"/>
      <c r="M15" s="175"/>
      <c r="N15" s="175"/>
      <c r="O15" s="176"/>
      <c r="P15" s="2"/>
      <c r="Q15" s="2"/>
      <c r="R15" s="2"/>
      <c r="S15" s="1"/>
      <c r="T15" s="1"/>
      <c r="U15" s="1"/>
      <c r="V15" s="1"/>
    </row>
    <row r="16" spans="1:22" ht="13.5" customHeight="1">
      <c r="A16" s="166" t="s">
        <v>57</v>
      </c>
      <c r="B16" s="167"/>
      <c r="C16" s="167"/>
      <c r="D16" s="167"/>
      <c r="E16" s="167"/>
      <c r="F16" s="167"/>
      <c r="G16" s="167"/>
      <c r="H16" s="168"/>
      <c r="I16" s="128">
        <v>0</v>
      </c>
      <c r="J16" s="129"/>
      <c r="K16" s="130"/>
      <c r="L16" s="181"/>
      <c r="M16" s="182"/>
      <c r="N16" s="182"/>
      <c r="O16" s="183"/>
      <c r="P16" s="20"/>
      <c r="Q16" s="20"/>
      <c r="R16" s="20"/>
      <c r="S16" s="20"/>
      <c r="T16" s="20"/>
      <c r="U16" s="20"/>
      <c r="V16" s="1"/>
    </row>
    <row r="17" spans="1:22" ht="12.75">
      <c r="A17" s="166" t="s">
        <v>58</v>
      </c>
      <c r="B17" s="167"/>
      <c r="C17" s="167"/>
      <c r="D17" s="167"/>
      <c r="E17" s="167"/>
      <c r="F17" s="167"/>
      <c r="G17" s="167"/>
      <c r="H17" s="168"/>
      <c r="I17" s="128">
        <v>0</v>
      </c>
      <c r="J17" s="129"/>
      <c r="K17" s="130"/>
      <c r="L17" s="174"/>
      <c r="M17" s="175"/>
      <c r="N17" s="175"/>
      <c r="O17" s="17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31" t="s">
        <v>19</v>
      </c>
      <c r="V18" s="131"/>
    </row>
    <row r="19" spans="1:22" ht="38.25" customHeight="1">
      <c r="A19" s="124" t="s">
        <v>11</v>
      </c>
      <c r="B19" s="148" t="s">
        <v>4</v>
      </c>
      <c r="C19" s="148"/>
      <c r="D19" s="148"/>
      <c r="E19" s="148"/>
      <c r="F19" s="146" t="s">
        <v>10</v>
      </c>
      <c r="G19" s="147"/>
      <c r="H19" s="170" t="s">
        <v>29</v>
      </c>
      <c r="I19" s="124" t="s">
        <v>20</v>
      </c>
      <c r="J19" s="149" t="s">
        <v>30</v>
      </c>
      <c r="K19" s="151"/>
      <c r="L19" s="124" t="s">
        <v>41</v>
      </c>
      <c r="M19" s="149" t="s">
        <v>38</v>
      </c>
      <c r="N19" s="150"/>
      <c r="O19" s="150"/>
      <c r="P19" s="150"/>
      <c r="Q19" s="150"/>
      <c r="R19" s="151"/>
      <c r="S19" s="125" t="s">
        <v>12</v>
      </c>
      <c r="T19" s="126"/>
      <c r="U19" s="126"/>
      <c r="V19" s="127"/>
    </row>
    <row r="20" spans="1:22" ht="30.75" customHeight="1">
      <c r="A20" s="124"/>
      <c r="B20" s="124" t="s">
        <v>5</v>
      </c>
      <c r="C20" s="124"/>
      <c r="D20" s="124" t="s">
        <v>6</v>
      </c>
      <c r="E20" s="124"/>
      <c r="F20" s="124" t="s">
        <v>8</v>
      </c>
      <c r="G20" s="149" t="s">
        <v>28</v>
      </c>
      <c r="H20" s="171"/>
      <c r="I20" s="124"/>
      <c r="J20" s="152"/>
      <c r="K20" s="154"/>
      <c r="L20" s="124"/>
      <c r="M20" s="152"/>
      <c r="N20" s="153"/>
      <c r="O20" s="153"/>
      <c r="P20" s="153"/>
      <c r="Q20" s="153"/>
      <c r="R20" s="154"/>
      <c r="S20" s="124" t="s">
        <v>5</v>
      </c>
      <c r="T20" s="124"/>
      <c r="U20" s="124" t="s">
        <v>6</v>
      </c>
      <c r="V20" s="124"/>
    </row>
    <row r="21" spans="1:22" ht="51.75" customHeight="1">
      <c r="A21" s="124"/>
      <c r="B21" s="3" t="s">
        <v>7</v>
      </c>
      <c r="C21" s="3" t="s">
        <v>32</v>
      </c>
      <c r="D21" s="3" t="s">
        <v>7</v>
      </c>
      <c r="E21" s="3" t="s">
        <v>21</v>
      </c>
      <c r="F21" s="124"/>
      <c r="G21" s="152"/>
      <c r="H21" s="172"/>
      <c r="I21" s="124"/>
      <c r="J21" s="32" t="s">
        <v>8</v>
      </c>
      <c r="K21" s="32" t="s">
        <v>9</v>
      </c>
      <c r="L21" s="124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55"/>
      <c r="K33" s="155"/>
      <c r="L33" s="155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9"/>
      <c r="K35" s="169"/>
      <c r="L35" s="169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1">
    <mergeCell ref="A14:H14"/>
    <mergeCell ref="A12:H12"/>
    <mergeCell ref="I12:K12"/>
    <mergeCell ref="N1:V1"/>
    <mergeCell ref="A5:V5"/>
    <mergeCell ref="A6:V6"/>
    <mergeCell ref="I8:O8"/>
    <mergeCell ref="L10:O10"/>
    <mergeCell ref="I10:K10"/>
    <mergeCell ref="I14:K14"/>
    <mergeCell ref="J33:L33"/>
    <mergeCell ref="J35:L35"/>
    <mergeCell ref="J19:K20"/>
    <mergeCell ref="M19:R20"/>
    <mergeCell ref="I15:K15"/>
    <mergeCell ref="I11:K11"/>
    <mergeCell ref="I13:K13"/>
    <mergeCell ref="L16:O16"/>
    <mergeCell ref="L14:O14"/>
    <mergeCell ref="L15:O15"/>
    <mergeCell ref="U18:V18"/>
    <mergeCell ref="L19:L21"/>
    <mergeCell ref="S19:V19"/>
    <mergeCell ref="S20:T20"/>
    <mergeCell ref="U20:V20"/>
    <mergeCell ref="L17:O17"/>
    <mergeCell ref="O2:V2"/>
    <mergeCell ref="A3:V3"/>
    <mergeCell ref="L11:O11"/>
    <mergeCell ref="L13:O13"/>
    <mergeCell ref="A10:H10"/>
    <mergeCell ref="A8:H9"/>
    <mergeCell ref="L9:O9"/>
    <mergeCell ref="I9:K9"/>
    <mergeCell ref="F4:N4"/>
    <mergeCell ref="I19:I21"/>
    <mergeCell ref="I16:K16"/>
    <mergeCell ref="I17:K17"/>
    <mergeCell ref="G20:G21"/>
    <mergeCell ref="H19:H21"/>
    <mergeCell ref="F19:G19"/>
    <mergeCell ref="A19:A21"/>
    <mergeCell ref="A11:H11"/>
    <mergeCell ref="F20:F21"/>
    <mergeCell ref="A16:H16"/>
    <mergeCell ref="A17:H17"/>
    <mergeCell ref="B19:E19"/>
    <mergeCell ref="A13:H13"/>
    <mergeCell ref="D20:E20"/>
    <mergeCell ref="A15:H15"/>
    <mergeCell ref="B20:C20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00390625" style="0" customWidth="1"/>
    <col min="8" max="8" width="8.125" style="0" customWidth="1"/>
    <col min="9" max="9" width="7.75390625" style="0" customWidth="1"/>
    <col min="10" max="11" width="7.625" style="0" customWidth="1"/>
    <col min="12" max="12" width="11.00390625" style="0" customWidth="1"/>
    <col min="13" max="13" width="10.75390625" style="0" customWidth="1"/>
    <col min="14" max="14" width="13.375" style="0" customWidth="1"/>
    <col min="15" max="15" width="8.625" style="0" customWidth="1"/>
    <col min="16" max="17" width="11.125" style="0" customWidth="1"/>
    <col min="18" max="18" width="10.25390625" style="0" customWidth="1"/>
    <col min="19" max="19" width="12.37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80" t="s">
        <v>45</v>
      </c>
      <c r="G4" s="180"/>
      <c r="H4" s="180"/>
      <c r="I4" s="180"/>
      <c r="J4" s="180"/>
      <c r="K4" s="180"/>
      <c r="L4" s="180"/>
      <c r="M4" s="180"/>
      <c r="N4" s="57"/>
      <c r="O4" s="57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85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128">
        <v>0</v>
      </c>
      <c r="J10" s="129"/>
      <c r="K10" s="130"/>
      <c r="L10" s="184">
        <v>0</v>
      </c>
      <c r="M10" s="185"/>
      <c r="N10" s="185"/>
      <c r="O10" s="186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28">
        <v>0</v>
      </c>
      <c r="J11" s="129"/>
      <c r="K11" s="130"/>
      <c r="L11" s="184">
        <v>0</v>
      </c>
      <c r="M11" s="185"/>
      <c r="N11" s="185"/>
      <c r="O11" s="186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128">
        <v>0</v>
      </c>
      <c r="J12" s="129"/>
      <c r="K12" s="130"/>
      <c r="L12" s="184">
        <v>0</v>
      </c>
      <c r="M12" s="185"/>
      <c r="N12" s="185"/>
      <c r="O12" s="186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128">
        <v>0</v>
      </c>
      <c r="J13" s="129"/>
      <c r="K13" s="130"/>
      <c r="L13" s="184">
        <v>0</v>
      </c>
      <c r="M13" s="185"/>
      <c r="N13" s="185"/>
      <c r="O13" s="186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28">
        <v>0</v>
      </c>
      <c r="J14" s="129"/>
      <c r="K14" s="130"/>
      <c r="L14" s="184">
        <v>0</v>
      </c>
      <c r="M14" s="185"/>
      <c r="N14" s="185"/>
      <c r="O14" s="186"/>
      <c r="P14" s="2"/>
      <c r="Q14" s="2"/>
      <c r="R14" s="2"/>
      <c r="S14" s="1"/>
      <c r="T14" s="1"/>
      <c r="U14" s="1"/>
      <c r="V14" s="1"/>
    </row>
    <row r="15" spans="1:22" ht="12.75">
      <c r="A15" s="137" t="s">
        <v>56</v>
      </c>
      <c r="B15" s="138"/>
      <c r="C15" s="138"/>
      <c r="D15" s="138"/>
      <c r="E15" s="138"/>
      <c r="F15" s="138"/>
      <c r="G15" s="138"/>
      <c r="H15" s="139"/>
      <c r="I15" s="128">
        <v>0</v>
      </c>
      <c r="J15" s="129"/>
      <c r="K15" s="130"/>
      <c r="L15" s="184">
        <v>0</v>
      </c>
      <c r="M15" s="185"/>
      <c r="N15" s="185"/>
      <c r="O15" s="186"/>
      <c r="P15" s="2"/>
      <c r="Q15" s="2"/>
      <c r="R15" s="2"/>
      <c r="S15" s="1"/>
      <c r="T15" s="1"/>
      <c r="U15" s="1"/>
      <c r="V15" s="1"/>
    </row>
    <row r="16" spans="1:22" ht="13.5" customHeight="1">
      <c r="A16" s="166" t="s">
        <v>57</v>
      </c>
      <c r="B16" s="167"/>
      <c r="C16" s="167"/>
      <c r="D16" s="167"/>
      <c r="E16" s="167"/>
      <c r="F16" s="167"/>
      <c r="G16" s="167"/>
      <c r="H16" s="168"/>
      <c r="I16" s="128">
        <v>0</v>
      </c>
      <c r="J16" s="129"/>
      <c r="K16" s="130"/>
      <c r="L16" s="184">
        <v>0</v>
      </c>
      <c r="M16" s="185"/>
      <c r="N16" s="185"/>
      <c r="O16" s="186"/>
      <c r="P16" s="20"/>
      <c r="Q16" s="20"/>
      <c r="R16" s="20"/>
      <c r="S16" s="20"/>
      <c r="T16" s="20"/>
      <c r="U16" s="20"/>
      <c r="V16" s="1"/>
    </row>
    <row r="17" spans="1:22" ht="12.75">
      <c r="A17" s="166" t="s">
        <v>58</v>
      </c>
      <c r="B17" s="167"/>
      <c r="C17" s="167"/>
      <c r="D17" s="167"/>
      <c r="E17" s="167"/>
      <c r="F17" s="167"/>
      <c r="G17" s="167"/>
      <c r="H17" s="168"/>
      <c r="I17" s="128">
        <v>0</v>
      </c>
      <c r="J17" s="129"/>
      <c r="K17" s="130"/>
      <c r="L17" s="184">
        <v>0</v>
      </c>
      <c r="M17" s="185"/>
      <c r="N17" s="185"/>
      <c r="O17" s="18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31" t="s">
        <v>19</v>
      </c>
      <c r="V18" s="131"/>
    </row>
    <row r="19" spans="1:22" ht="44.25" customHeight="1">
      <c r="A19" s="124" t="s">
        <v>11</v>
      </c>
      <c r="B19" s="148" t="s">
        <v>4</v>
      </c>
      <c r="C19" s="148"/>
      <c r="D19" s="148"/>
      <c r="E19" s="125"/>
      <c r="F19" s="146" t="s">
        <v>10</v>
      </c>
      <c r="G19" s="147"/>
      <c r="H19" s="170" t="s">
        <v>29</v>
      </c>
      <c r="I19" s="147" t="s">
        <v>20</v>
      </c>
      <c r="J19" s="149" t="s">
        <v>30</v>
      </c>
      <c r="K19" s="151"/>
      <c r="L19" s="124" t="s">
        <v>41</v>
      </c>
      <c r="M19" s="149" t="s">
        <v>38</v>
      </c>
      <c r="N19" s="150"/>
      <c r="O19" s="150"/>
      <c r="P19" s="150"/>
      <c r="Q19" s="150"/>
      <c r="R19" s="151"/>
      <c r="S19" s="125" t="s">
        <v>12</v>
      </c>
      <c r="T19" s="126"/>
      <c r="U19" s="126"/>
      <c r="V19" s="127"/>
    </row>
    <row r="20" spans="1:22" ht="30.75" customHeight="1">
      <c r="A20" s="124"/>
      <c r="B20" s="124" t="s">
        <v>5</v>
      </c>
      <c r="C20" s="124"/>
      <c r="D20" s="124" t="s">
        <v>6</v>
      </c>
      <c r="E20" s="124"/>
      <c r="F20" s="172" t="s">
        <v>8</v>
      </c>
      <c r="G20" s="165" t="s">
        <v>28</v>
      </c>
      <c r="H20" s="171"/>
      <c r="I20" s="147"/>
      <c r="J20" s="152"/>
      <c r="K20" s="154"/>
      <c r="L20" s="124"/>
      <c r="M20" s="152"/>
      <c r="N20" s="153"/>
      <c r="O20" s="153"/>
      <c r="P20" s="153"/>
      <c r="Q20" s="153"/>
      <c r="R20" s="154"/>
      <c r="S20" s="124" t="s">
        <v>5</v>
      </c>
      <c r="T20" s="124"/>
      <c r="U20" s="124" t="s">
        <v>6</v>
      </c>
      <c r="V20" s="124"/>
    </row>
    <row r="21" spans="1:22" ht="51.75" customHeight="1">
      <c r="A21" s="124"/>
      <c r="B21" s="3" t="s">
        <v>7</v>
      </c>
      <c r="C21" s="3" t="s">
        <v>32</v>
      </c>
      <c r="D21" s="3" t="s">
        <v>7</v>
      </c>
      <c r="E21" s="3" t="s">
        <v>21</v>
      </c>
      <c r="F21" s="124"/>
      <c r="G21" s="152"/>
      <c r="H21" s="172"/>
      <c r="I21" s="147"/>
      <c r="J21" s="32" t="s">
        <v>8</v>
      </c>
      <c r="K21" s="32" t="s">
        <v>9</v>
      </c>
      <c r="L21" s="124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59"/>
      <c r="C23" s="13"/>
      <c r="D23" s="13"/>
      <c r="E23" s="13"/>
      <c r="F23" s="13"/>
      <c r="G23" s="59"/>
      <c r="H23" s="59"/>
      <c r="I23" s="58"/>
      <c r="J23" s="58"/>
      <c r="K23" s="58"/>
      <c r="L23" s="41"/>
      <c r="M23" s="73"/>
      <c r="N23" s="41"/>
      <c r="O23" s="41"/>
      <c r="P23" s="41"/>
      <c r="Q23" s="13"/>
      <c r="R23" s="60"/>
      <c r="S23" s="41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37"/>
      <c r="N24" s="61"/>
      <c r="O24" s="61"/>
      <c r="P24" s="61"/>
      <c r="Q24" s="13"/>
      <c r="R24" s="13"/>
      <c r="S24" s="61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7"/>
      <c r="N25" s="61"/>
      <c r="O25" s="61"/>
      <c r="P25" s="61"/>
      <c r="Q25" s="13"/>
      <c r="R25" s="13"/>
      <c r="S25" s="61"/>
      <c r="T25" s="13"/>
      <c r="U25" s="13"/>
      <c r="V25" s="13"/>
    </row>
    <row r="26" spans="1:22" s="18" customFormat="1" ht="13.5" customHeight="1">
      <c r="A26" s="23" t="s">
        <v>16</v>
      </c>
      <c r="B26" s="13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72"/>
      <c r="N26" s="62"/>
      <c r="O26" s="62"/>
      <c r="P26" s="62"/>
      <c r="Q26" s="15"/>
      <c r="R26" s="15"/>
      <c r="S26" s="61"/>
      <c r="T26" s="17"/>
      <c r="U26" s="17"/>
      <c r="V26" s="17"/>
    </row>
    <row r="27" spans="1:22" s="5" customFormat="1" ht="13.5" customHeight="1">
      <c r="A27" s="23" t="s">
        <v>17</v>
      </c>
      <c r="B27" s="59"/>
      <c r="C27" s="41"/>
      <c r="D27" s="41"/>
      <c r="E27" s="41"/>
      <c r="F27" s="41"/>
      <c r="G27" s="59"/>
      <c r="H27" s="41"/>
      <c r="I27" s="46"/>
      <c r="J27" s="46"/>
      <c r="K27" s="46"/>
      <c r="L27" s="41"/>
      <c r="M27" s="73"/>
      <c r="N27" s="41"/>
      <c r="O27" s="60"/>
      <c r="P27" s="41"/>
      <c r="Q27" s="41"/>
      <c r="R27" s="35"/>
      <c r="S27" s="41"/>
      <c r="T27" s="46"/>
      <c r="U27" s="46"/>
      <c r="V27" s="46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37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55"/>
      <c r="K33" s="155"/>
      <c r="L33" s="155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9"/>
      <c r="K35" s="169"/>
      <c r="L35" s="169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2">
    <mergeCell ref="N1:V1"/>
    <mergeCell ref="A5:V5"/>
    <mergeCell ref="A6:V6"/>
    <mergeCell ref="I8:O8"/>
    <mergeCell ref="L10:O10"/>
    <mergeCell ref="A8:H9"/>
    <mergeCell ref="L9:O9"/>
    <mergeCell ref="I9:K9"/>
    <mergeCell ref="I10:K10"/>
    <mergeCell ref="F4:M4"/>
    <mergeCell ref="J33:L33"/>
    <mergeCell ref="L16:O16"/>
    <mergeCell ref="L17:O17"/>
    <mergeCell ref="L14:O14"/>
    <mergeCell ref="L15:O15"/>
    <mergeCell ref="J35:L35"/>
    <mergeCell ref="J19:K20"/>
    <mergeCell ref="M19:R20"/>
    <mergeCell ref="I14:K14"/>
    <mergeCell ref="I15:K15"/>
    <mergeCell ref="U18:V18"/>
    <mergeCell ref="L19:L21"/>
    <mergeCell ref="S19:V19"/>
    <mergeCell ref="S20:T20"/>
    <mergeCell ref="U20:V20"/>
    <mergeCell ref="O2:V2"/>
    <mergeCell ref="A3:V3"/>
    <mergeCell ref="L11:O11"/>
    <mergeCell ref="L12:O12"/>
    <mergeCell ref="A10:H10"/>
    <mergeCell ref="L13:O13"/>
    <mergeCell ref="I19:I21"/>
    <mergeCell ref="I16:K16"/>
    <mergeCell ref="I17:K17"/>
    <mergeCell ref="I12:K12"/>
    <mergeCell ref="I13:K13"/>
    <mergeCell ref="I11:K11"/>
    <mergeCell ref="B20:C20"/>
    <mergeCell ref="G20:G21"/>
    <mergeCell ref="H19:H21"/>
    <mergeCell ref="F19:G19"/>
    <mergeCell ref="A19:A21"/>
    <mergeCell ref="A11:H11"/>
    <mergeCell ref="F20:F21"/>
    <mergeCell ref="A16:H16"/>
    <mergeCell ref="A17:H17"/>
    <mergeCell ref="B19:E19"/>
    <mergeCell ref="A12:H12"/>
    <mergeCell ref="A14:H14"/>
    <mergeCell ref="A13:H13"/>
    <mergeCell ref="D20:E20"/>
    <mergeCell ref="A15:H15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6"/>
  <sheetViews>
    <sheetView workbookViewId="0" topLeftCell="A1">
      <selection activeCell="J25" sqref="J25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6.37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4.125" style="0" customWidth="1"/>
    <col min="13" max="13" width="15.00390625" style="0" customWidth="1"/>
    <col min="14" max="14" width="14.75390625" style="0" customWidth="1"/>
    <col min="15" max="15" width="11.375" style="0" customWidth="1"/>
    <col min="16" max="16" width="14.00390625" style="0" customWidth="1"/>
    <col min="17" max="17" width="11.00390625" style="0" customWidth="1"/>
    <col min="18" max="18" width="10.75390625" style="0" customWidth="1"/>
    <col min="19" max="19" width="14.25390625" style="0" customWidth="1"/>
    <col min="20" max="20" width="7.125" style="0" customWidth="1"/>
    <col min="21" max="21" width="5.75390625" style="0" customWidth="1"/>
    <col min="22" max="22" width="11.1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40" t="s">
        <v>64</v>
      </c>
      <c r="G4" s="140"/>
      <c r="H4" s="140"/>
      <c r="I4" s="140"/>
      <c r="J4" s="140"/>
      <c r="K4" s="140"/>
      <c r="L4" s="140"/>
      <c r="M4" s="71"/>
      <c r="N4" s="26"/>
      <c r="O4" s="9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83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203">
        <v>147000000</v>
      </c>
      <c r="J10" s="204"/>
      <c r="K10" s="205"/>
      <c r="L10" s="200">
        <v>196900000</v>
      </c>
      <c r="M10" s="201"/>
      <c r="N10" s="201"/>
      <c r="O10" s="202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87" t="s">
        <v>52</v>
      </c>
      <c r="J11" s="188"/>
      <c r="K11" s="189"/>
      <c r="L11" s="191" t="s">
        <v>52</v>
      </c>
      <c r="M11" s="192"/>
      <c r="N11" s="192"/>
      <c r="O11" s="193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197">
        <v>85844027.69</v>
      </c>
      <c r="J12" s="198"/>
      <c r="K12" s="199"/>
      <c r="L12" s="200">
        <v>80722122.31</v>
      </c>
      <c r="M12" s="201"/>
      <c r="N12" s="201"/>
      <c r="O12" s="202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203">
        <v>7581500</v>
      </c>
      <c r="J13" s="204"/>
      <c r="K13" s="205"/>
      <c r="L13" s="206">
        <v>9337319</v>
      </c>
      <c r="M13" s="207"/>
      <c r="N13" s="207"/>
      <c r="O13" s="208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87" t="s">
        <v>52</v>
      </c>
      <c r="J14" s="188"/>
      <c r="K14" s="189"/>
      <c r="L14" s="191"/>
      <c r="M14" s="192"/>
      <c r="N14" s="192"/>
      <c r="O14" s="193"/>
      <c r="P14" s="2"/>
      <c r="Q14" s="2"/>
      <c r="R14" s="2"/>
      <c r="S14" s="1"/>
      <c r="T14" s="1"/>
      <c r="U14" s="1"/>
      <c r="V14" s="1"/>
    </row>
    <row r="15" spans="1:22" ht="13.5" customHeight="1">
      <c r="A15" s="137" t="s">
        <v>56</v>
      </c>
      <c r="B15" s="138"/>
      <c r="C15" s="138"/>
      <c r="D15" s="138"/>
      <c r="E15" s="138"/>
      <c r="F15" s="138"/>
      <c r="G15" s="138"/>
      <c r="H15" s="139"/>
      <c r="I15" s="187" t="s">
        <v>52</v>
      </c>
      <c r="J15" s="188"/>
      <c r="K15" s="189"/>
      <c r="L15" s="194"/>
      <c r="M15" s="195"/>
      <c r="N15" s="195"/>
      <c r="O15" s="196"/>
      <c r="P15" s="20"/>
      <c r="Q15" s="20"/>
      <c r="R15" s="20"/>
      <c r="S15" s="20"/>
      <c r="T15" s="20"/>
      <c r="U15" s="20"/>
      <c r="V15" s="1"/>
    </row>
    <row r="16" spans="1:22" ht="12.75">
      <c r="A16" s="166" t="s">
        <v>57</v>
      </c>
      <c r="B16" s="167"/>
      <c r="C16" s="167"/>
      <c r="D16" s="167"/>
      <c r="E16" s="167"/>
      <c r="F16" s="167"/>
      <c r="G16" s="167"/>
      <c r="H16" s="168"/>
      <c r="I16" s="187" t="s">
        <v>52</v>
      </c>
      <c r="J16" s="188"/>
      <c r="K16" s="189"/>
      <c r="L16" s="191"/>
      <c r="M16" s="192"/>
      <c r="N16" s="192"/>
      <c r="O16" s="193"/>
      <c r="P16" s="2"/>
      <c r="Q16" s="2"/>
      <c r="R16" s="2"/>
      <c r="S16" s="1"/>
      <c r="T16" s="1"/>
      <c r="U16" s="1"/>
      <c r="V16" s="1"/>
    </row>
    <row r="17" spans="1:22" ht="15" customHeight="1">
      <c r="A17" s="166" t="s">
        <v>58</v>
      </c>
      <c r="B17" s="167"/>
      <c r="C17" s="167"/>
      <c r="D17" s="167"/>
      <c r="E17" s="167"/>
      <c r="F17" s="167"/>
      <c r="G17" s="167"/>
      <c r="H17" s="168"/>
      <c r="I17" s="187" t="s">
        <v>52</v>
      </c>
      <c r="J17" s="188"/>
      <c r="K17" s="189"/>
      <c r="L17" s="191" t="s">
        <v>52</v>
      </c>
      <c r="M17" s="192"/>
      <c r="N17" s="192"/>
      <c r="O17" s="193"/>
      <c r="P17" s="2"/>
      <c r="Q17" s="2"/>
      <c r="R17" s="2"/>
      <c r="S17" s="1"/>
      <c r="T17" s="1"/>
      <c r="U17" s="131" t="s">
        <v>19</v>
      </c>
      <c r="V17" s="131"/>
    </row>
    <row r="18" spans="1:22" ht="26.25" customHeight="1">
      <c r="A18" s="124" t="s">
        <v>11</v>
      </c>
      <c r="B18" s="148" t="s">
        <v>4</v>
      </c>
      <c r="C18" s="148"/>
      <c r="D18" s="148"/>
      <c r="E18" s="148"/>
      <c r="F18" s="146" t="s">
        <v>10</v>
      </c>
      <c r="G18" s="147"/>
      <c r="H18" s="170" t="s">
        <v>29</v>
      </c>
      <c r="I18" s="124" t="s">
        <v>20</v>
      </c>
      <c r="J18" s="149" t="s">
        <v>30</v>
      </c>
      <c r="K18" s="151"/>
      <c r="L18" s="124" t="s">
        <v>41</v>
      </c>
      <c r="M18" s="149" t="s">
        <v>38</v>
      </c>
      <c r="N18" s="150"/>
      <c r="O18" s="150"/>
      <c r="P18" s="150"/>
      <c r="Q18" s="150"/>
      <c r="R18" s="151"/>
      <c r="S18" s="125" t="s">
        <v>12</v>
      </c>
      <c r="T18" s="126"/>
      <c r="U18" s="126"/>
      <c r="V18" s="127"/>
    </row>
    <row r="19" spans="1:22" ht="30.75" customHeight="1">
      <c r="A19" s="124"/>
      <c r="B19" s="124" t="s">
        <v>5</v>
      </c>
      <c r="C19" s="124"/>
      <c r="D19" s="124" t="s">
        <v>6</v>
      </c>
      <c r="E19" s="124"/>
      <c r="F19" s="124" t="s">
        <v>8</v>
      </c>
      <c r="G19" s="149" t="s">
        <v>28</v>
      </c>
      <c r="H19" s="171"/>
      <c r="I19" s="124"/>
      <c r="J19" s="152"/>
      <c r="K19" s="154"/>
      <c r="L19" s="124"/>
      <c r="M19" s="152"/>
      <c r="N19" s="153"/>
      <c r="O19" s="153"/>
      <c r="P19" s="153"/>
      <c r="Q19" s="153"/>
      <c r="R19" s="154"/>
      <c r="S19" s="124" t="s">
        <v>5</v>
      </c>
      <c r="T19" s="124"/>
      <c r="U19" s="124" t="s">
        <v>6</v>
      </c>
      <c r="V19" s="124"/>
    </row>
    <row r="20" spans="1:22" ht="51.75" customHeight="1">
      <c r="A20" s="124"/>
      <c r="B20" s="3" t="s">
        <v>7</v>
      </c>
      <c r="C20" s="3" t="s">
        <v>32</v>
      </c>
      <c r="D20" s="3" t="s">
        <v>7</v>
      </c>
      <c r="E20" s="3" t="s">
        <v>21</v>
      </c>
      <c r="F20" s="124"/>
      <c r="G20" s="152"/>
      <c r="H20" s="172"/>
      <c r="I20" s="124"/>
      <c r="J20" s="32" t="s">
        <v>8</v>
      </c>
      <c r="K20" s="32" t="s">
        <v>9</v>
      </c>
      <c r="L20" s="124"/>
      <c r="M20" s="3" t="s">
        <v>59</v>
      </c>
      <c r="N20" s="3" t="s">
        <v>7</v>
      </c>
      <c r="O20" s="3" t="s">
        <v>31</v>
      </c>
      <c r="P20" s="3" t="s">
        <v>40</v>
      </c>
      <c r="Q20" s="3" t="s">
        <v>39</v>
      </c>
      <c r="R20" s="3" t="s">
        <v>37</v>
      </c>
      <c r="S20" s="3" t="s">
        <v>7</v>
      </c>
      <c r="T20" s="3" t="s">
        <v>21</v>
      </c>
      <c r="U20" s="3" t="s">
        <v>7</v>
      </c>
      <c r="V20" s="3" t="s">
        <v>21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24" t="s">
        <v>13</v>
      </c>
      <c r="B22" s="41">
        <f>B24+B84</f>
        <v>180000000</v>
      </c>
      <c r="C22" s="41"/>
      <c r="D22" s="41"/>
      <c r="E22" s="41"/>
      <c r="F22" s="41"/>
      <c r="G22" s="41">
        <f>G24+G84+G97</f>
        <v>74970000</v>
      </c>
      <c r="H22" s="41"/>
      <c r="I22" s="41"/>
      <c r="J22" s="41"/>
      <c r="K22" s="41">
        <f>K24+K84+K97</f>
        <v>254970000</v>
      </c>
      <c r="L22" s="41">
        <f>L24+L84+L97</f>
        <v>9261606.860000001</v>
      </c>
      <c r="M22" s="41"/>
      <c r="N22" s="41">
        <f>N24+N84+N97</f>
        <v>118070000</v>
      </c>
      <c r="O22" s="41">
        <f>O24+O84</f>
        <v>0</v>
      </c>
      <c r="P22" s="41">
        <f>P24+P84+P97</f>
        <v>9261606.860000001</v>
      </c>
      <c r="Q22" s="41">
        <f aca="true" t="shared" si="0" ref="Q22:V22">Q24+Q84</f>
        <v>0</v>
      </c>
      <c r="R22" s="41">
        <f t="shared" si="0"/>
        <v>0</v>
      </c>
      <c r="S22" s="41">
        <f t="shared" si="0"/>
        <v>136900000</v>
      </c>
      <c r="T22" s="41">
        <f t="shared" si="0"/>
        <v>0</v>
      </c>
      <c r="U22" s="41">
        <f t="shared" si="0"/>
        <v>0</v>
      </c>
      <c r="V22" s="41">
        <f t="shared" si="0"/>
        <v>0</v>
      </c>
    </row>
    <row r="23" spans="1:22" ht="13.5" customHeight="1">
      <c r="A23" s="24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6" customFormat="1" ht="38.25" customHeight="1">
      <c r="A24" s="34" t="s">
        <v>15</v>
      </c>
      <c r="B24" s="41">
        <f>B25+B38+B51+B69</f>
        <v>98000000</v>
      </c>
      <c r="C24" s="13"/>
      <c r="D24" s="13"/>
      <c r="E24" s="13"/>
      <c r="F24" s="13"/>
      <c r="G24" s="41">
        <f>G25+G38+G51+G69</f>
        <v>0</v>
      </c>
      <c r="H24" s="41"/>
      <c r="I24" s="41"/>
      <c r="J24" s="41"/>
      <c r="K24" s="41">
        <f>K25+K38+K51+K69</f>
        <v>98000000</v>
      </c>
      <c r="L24" s="41">
        <f>L25+L38+L51+L69</f>
        <v>9156860.010000002</v>
      </c>
      <c r="M24" s="41"/>
      <c r="N24" s="41">
        <f>N25+N38+N51+N69</f>
        <v>97070000</v>
      </c>
      <c r="O24" s="41">
        <f aca="true" t="shared" si="1" ref="O24:V24">O25+O38+O51+O69</f>
        <v>0</v>
      </c>
      <c r="P24" s="41">
        <f t="shared" si="1"/>
        <v>9156860.010000002</v>
      </c>
      <c r="Q24" s="41">
        <f t="shared" si="1"/>
        <v>0</v>
      </c>
      <c r="R24" s="41">
        <f t="shared" si="1"/>
        <v>0</v>
      </c>
      <c r="S24" s="41">
        <f t="shared" si="1"/>
        <v>930000</v>
      </c>
      <c r="T24" s="41">
        <f t="shared" si="1"/>
        <v>0</v>
      </c>
      <c r="U24" s="41">
        <f t="shared" si="1"/>
        <v>0</v>
      </c>
      <c r="V24" s="41">
        <f t="shared" si="1"/>
        <v>0</v>
      </c>
    </row>
    <row r="25" spans="1:22" s="7" customFormat="1" ht="126.75" customHeight="1">
      <c r="A25" s="75" t="s">
        <v>61</v>
      </c>
      <c r="B25" s="13">
        <v>23000000</v>
      </c>
      <c r="C25" s="13"/>
      <c r="D25" s="13"/>
      <c r="E25" s="13"/>
      <c r="F25" s="38"/>
      <c r="G25" s="35"/>
      <c r="H25" s="13">
        <v>11</v>
      </c>
      <c r="I25" s="35" t="s">
        <v>62</v>
      </c>
      <c r="J25" s="38">
        <v>42938</v>
      </c>
      <c r="K25" s="13">
        <v>23000000</v>
      </c>
      <c r="L25" s="15">
        <f>L26+L27+L28+L29+L30+L31+L32++L33+L34+L35+L36+L37</f>
        <v>517376.29000000004</v>
      </c>
      <c r="M25" s="72"/>
      <c r="N25" s="15">
        <f>N26+N28+N29+N31</f>
        <v>23000000</v>
      </c>
      <c r="O25" s="15"/>
      <c r="P25" s="15">
        <f>P26+P27+P28+P29+P30+P31+P32++P33+P34+P35+P36+P37</f>
        <v>517376.29000000004</v>
      </c>
      <c r="Q25" s="15"/>
      <c r="R25" s="13"/>
      <c r="S25" s="13">
        <f>B25+G25-N25</f>
        <v>0</v>
      </c>
      <c r="T25" s="13"/>
      <c r="U25" s="13"/>
      <c r="V25" s="13"/>
    </row>
    <row r="26" spans="1:22" s="7" customFormat="1" ht="16.5" customHeight="1">
      <c r="A26" s="75"/>
      <c r="B26" s="13"/>
      <c r="C26" s="13"/>
      <c r="D26" s="13"/>
      <c r="E26" s="13"/>
      <c r="F26" s="38"/>
      <c r="G26" s="35"/>
      <c r="H26" s="13"/>
      <c r="I26" s="35"/>
      <c r="J26" s="38"/>
      <c r="K26" s="13"/>
      <c r="L26" s="15">
        <v>214800.95</v>
      </c>
      <c r="M26" s="72">
        <v>42762</v>
      </c>
      <c r="N26" s="15">
        <v>3000000</v>
      </c>
      <c r="O26" s="15"/>
      <c r="P26" s="15">
        <v>214800.95</v>
      </c>
      <c r="Q26" s="15"/>
      <c r="R26" s="13"/>
      <c r="S26" s="13"/>
      <c r="T26" s="13"/>
      <c r="U26" s="13"/>
      <c r="V26" s="13"/>
    </row>
    <row r="27" spans="1:22" s="7" customFormat="1" ht="16.5" customHeight="1">
      <c r="A27" s="75"/>
      <c r="B27" s="13"/>
      <c r="C27" s="13"/>
      <c r="D27" s="13"/>
      <c r="E27" s="13"/>
      <c r="F27" s="38"/>
      <c r="G27" s="35"/>
      <c r="H27" s="13"/>
      <c r="I27" s="35"/>
      <c r="J27" s="38"/>
      <c r="K27" s="13"/>
      <c r="L27" s="15">
        <v>171178.08</v>
      </c>
      <c r="M27" s="72">
        <v>42793</v>
      </c>
      <c r="N27" s="15"/>
      <c r="O27" s="15"/>
      <c r="P27" s="15">
        <v>171178.08</v>
      </c>
      <c r="Q27" s="15"/>
      <c r="R27" s="13"/>
      <c r="S27" s="13"/>
      <c r="T27" s="13"/>
      <c r="U27" s="13"/>
      <c r="V27" s="13"/>
    </row>
    <row r="28" spans="1:22" s="7" customFormat="1" ht="16.5" customHeight="1">
      <c r="A28" s="75"/>
      <c r="B28" s="13"/>
      <c r="C28" s="13"/>
      <c r="D28" s="13"/>
      <c r="E28" s="13"/>
      <c r="F28" s="38"/>
      <c r="G28" s="35"/>
      <c r="H28" s="13"/>
      <c r="I28" s="35"/>
      <c r="J28" s="38"/>
      <c r="K28" s="13"/>
      <c r="L28" s="15"/>
      <c r="M28" s="72">
        <v>42783</v>
      </c>
      <c r="N28" s="15">
        <v>4000000</v>
      </c>
      <c r="O28" s="15"/>
      <c r="P28" s="15"/>
      <c r="Q28" s="15"/>
      <c r="R28" s="13"/>
      <c r="S28" s="13"/>
      <c r="T28" s="13"/>
      <c r="U28" s="13"/>
      <c r="V28" s="13"/>
    </row>
    <row r="29" spans="1:22" s="7" customFormat="1" ht="13.5" customHeight="1">
      <c r="A29" s="75"/>
      <c r="B29" s="13"/>
      <c r="C29" s="13"/>
      <c r="D29" s="13"/>
      <c r="E29" s="13"/>
      <c r="F29" s="38"/>
      <c r="G29" s="35"/>
      <c r="H29" s="13"/>
      <c r="I29" s="35"/>
      <c r="J29" s="38"/>
      <c r="K29" s="13"/>
      <c r="L29" s="15"/>
      <c r="M29" s="72">
        <v>42809</v>
      </c>
      <c r="N29" s="15">
        <v>4000000</v>
      </c>
      <c r="O29" s="15"/>
      <c r="P29" s="15"/>
      <c r="Q29" s="15"/>
      <c r="R29" s="13"/>
      <c r="S29" s="13"/>
      <c r="T29" s="13"/>
      <c r="U29" s="13"/>
      <c r="V29" s="13"/>
    </row>
    <row r="30" spans="1:22" s="7" customFormat="1" ht="15.75" customHeight="1">
      <c r="A30" s="75"/>
      <c r="B30" s="13"/>
      <c r="C30" s="13"/>
      <c r="D30" s="13"/>
      <c r="E30" s="13"/>
      <c r="F30" s="38"/>
      <c r="G30" s="35"/>
      <c r="H30" s="13"/>
      <c r="I30" s="35"/>
      <c r="J30" s="38"/>
      <c r="K30" s="13"/>
      <c r="L30" s="15">
        <v>120547.94</v>
      </c>
      <c r="M30" s="72">
        <v>42821</v>
      </c>
      <c r="N30" s="15"/>
      <c r="O30" s="15"/>
      <c r="P30" s="15">
        <v>120547.94</v>
      </c>
      <c r="Q30" s="15"/>
      <c r="R30" s="13"/>
      <c r="S30" s="13"/>
      <c r="T30" s="13"/>
      <c r="U30" s="13"/>
      <c r="V30" s="13"/>
    </row>
    <row r="31" spans="1:22" s="7" customFormat="1" ht="15.75" customHeight="1">
      <c r="A31" s="75"/>
      <c r="B31" s="13"/>
      <c r="C31" s="13"/>
      <c r="D31" s="13"/>
      <c r="E31" s="13"/>
      <c r="F31" s="38"/>
      <c r="G31" s="35"/>
      <c r="H31" s="13"/>
      <c r="I31" s="35"/>
      <c r="J31" s="38"/>
      <c r="K31" s="13"/>
      <c r="L31" s="15"/>
      <c r="M31" s="72">
        <v>42824</v>
      </c>
      <c r="N31" s="15">
        <v>12000000</v>
      </c>
      <c r="O31" s="15"/>
      <c r="P31" s="15"/>
      <c r="Q31" s="15"/>
      <c r="R31" s="13"/>
      <c r="S31" s="13"/>
      <c r="T31" s="13"/>
      <c r="U31" s="13"/>
      <c r="V31" s="13"/>
    </row>
    <row r="32" spans="1:22" s="7" customFormat="1" ht="15.75" customHeight="1">
      <c r="A32" s="75"/>
      <c r="B32" s="13"/>
      <c r="C32" s="13"/>
      <c r="D32" s="13"/>
      <c r="E32" s="13"/>
      <c r="F32" s="38"/>
      <c r="G32" s="35"/>
      <c r="H32" s="13"/>
      <c r="I32" s="35"/>
      <c r="J32" s="38"/>
      <c r="K32" s="13"/>
      <c r="L32" s="15">
        <v>10849.32</v>
      </c>
      <c r="M32" s="72">
        <v>42824</v>
      </c>
      <c r="N32" s="15"/>
      <c r="O32" s="15"/>
      <c r="P32" s="15">
        <v>10849.32</v>
      </c>
      <c r="Q32" s="15"/>
      <c r="R32" s="13"/>
      <c r="S32" s="13"/>
      <c r="T32" s="13"/>
      <c r="U32" s="13"/>
      <c r="V32" s="13"/>
    </row>
    <row r="33" spans="1:22" s="7" customFormat="1" ht="15.75" customHeight="1">
      <c r="A33" s="75"/>
      <c r="B33" s="13"/>
      <c r="C33" s="13"/>
      <c r="D33" s="13"/>
      <c r="E33" s="13"/>
      <c r="F33" s="38"/>
      <c r="G33" s="35"/>
      <c r="H33" s="13"/>
      <c r="I33" s="35"/>
      <c r="J33" s="38"/>
      <c r="K33" s="13"/>
      <c r="L33" s="15"/>
      <c r="M33" s="72"/>
      <c r="N33" s="15"/>
      <c r="O33" s="15"/>
      <c r="P33" s="15"/>
      <c r="Q33" s="15"/>
      <c r="R33" s="13"/>
      <c r="S33" s="13"/>
      <c r="T33" s="13"/>
      <c r="U33" s="13"/>
      <c r="V33" s="13"/>
    </row>
    <row r="34" spans="1:22" s="7" customFormat="1" ht="15.75" customHeight="1">
      <c r="A34" s="75"/>
      <c r="B34" s="13"/>
      <c r="C34" s="13"/>
      <c r="D34" s="13"/>
      <c r="E34" s="13"/>
      <c r="F34" s="38"/>
      <c r="G34" s="35"/>
      <c r="H34" s="13"/>
      <c r="I34" s="35"/>
      <c r="J34" s="38"/>
      <c r="K34" s="13"/>
      <c r="L34" s="15"/>
      <c r="M34" s="72"/>
      <c r="N34" s="15"/>
      <c r="O34" s="15"/>
      <c r="P34" s="15"/>
      <c r="Q34" s="15"/>
      <c r="R34" s="13"/>
      <c r="S34" s="13"/>
      <c r="T34" s="13"/>
      <c r="U34" s="13"/>
      <c r="V34" s="13"/>
    </row>
    <row r="35" spans="1:22" s="7" customFormat="1" ht="15.75" customHeight="1">
      <c r="A35" s="75"/>
      <c r="B35" s="13"/>
      <c r="C35" s="13"/>
      <c r="D35" s="13"/>
      <c r="E35" s="13"/>
      <c r="F35" s="38"/>
      <c r="G35" s="35"/>
      <c r="H35" s="13"/>
      <c r="I35" s="35"/>
      <c r="J35" s="38"/>
      <c r="K35" s="13"/>
      <c r="L35" s="15"/>
      <c r="M35" s="72"/>
      <c r="N35" s="15"/>
      <c r="O35" s="15"/>
      <c r="P35" s="15"/>
      <c r="Q35" s="15"/>
      <c r="R35" s="13"/>
      <c r="S35" s="13"/>
      <c r="T35" s="13"/>
      <c r="U35" s="13"/>
      <c r="V35" s="13"/>
    </row>
    <row r="36" spans="1:22" s="7" customFormat="1" ht="15.75" customHeight="1">
      <c r="A36" s="75"/>
      <c r="B36" s="13"/>
      <c r="C36" s="13"/>
      <c r="D36" s="13"/>
      <c r="E36" s="13"/>
      <c r="F36" s="38"/>
      <c r="G36" s="35"/>
      <c r="H36" s="13"/>
      <c r="I36" s="35"/>
      <c r="J36" s="38"/>
      <c r="K36" s="13"/>
      <c r="L36" s="15"/>
      <c r="M36" s="72"/>
      <c r="N36" s="15"/>
      <c r="O36" s="15"/>
      <c r="P36" s="15"/>
      <c r="Q36" s="15"/>
      <c r="R36" s="13"/>
      <c r="S36" s="13"/>
      <c r="T36" s="13"/>
      <c r="U36" s="13"/>
      <c r="V36" s="13"/>
    </row>
    <row r="37" spans="1:22" s="7" customFormat="1" ht="15.75" customHeight="1">
      <c r="A37" s="75"/>
      <c r="B37" s="13"/>
      <c r="C37" s="13"/>
      <c r="D37" s="13"/>
      <c r="E37" s="13"/>
      <c r="F37" s="38"/>
      <c r="G37" s="35"/>
      <c r="H37" s="13"/>
      <c r="I37" s="35"/>
      <c r="J37" s="38"/>
      <c r="K37" s="13"/>
      <c r="L37" s="15"/>
      <c r="M37" s="72"/>
      <c r="N37" s="15"/>
      <c r="O37" s="15"/>
      <c r="P37" s="15"/>
      <c r="Q37" s="15"/>
      <c r="R37" s="13"/>
      <c r="S37" s="13"/>
      <c r="T37" s="13"/>
      <c r="U37" s="13"/>
      <c r="V37" s="13"/>
    </row>
    <row r="38" spans="1:22" s="7" customFormat="1" ht="115.5" customHeight="1">
      <c r="A38" s="75" t="s">
        <v>65</v>
      </c>
      <c r="B38" s="13">
        <v>15000000</v>
      </c>
      <c r="C38" s="13"/>
      <c r="D38" s="13"/>
      <c r="E38" s="13"/>
      <c r="F38" s="38"/>
      <c r="G38" s="35"/>
      <c r="H38" s="13">
        <v>13.5</v>
      </c>
      <c r="I38" s="35" t="s">
        <v>62</v>
      </c>
      <c r="J38" s="38">
        <v>43059</v>
      </c>
      <c r="K38" s="13">
        <v>15000000</v>
      </c>
      <c r="L38" s="15">
        <f>L39+L40+L41+L42+L43+L44+L45+L46+L47+L48+L49+L50</f>
        <v>515898.27999999997</v>
      </c>
      <c r="M38" s="72"/>
      <c r="N38" s="15">
        <f>N42</f>
        <v>15000000</v>
      </c>
      <c r="O38" s="15"/>
      <c r="P38" s="15">
        <f>P39+P40+P41+P42+P43+P44+P45+P46+P47+P48+P49+P50</f>
        <v>515898.27999999997</v>
      </c>
      <c r="Q38" s="15"/>
      <c r="R38" s="13"/>
      <c r="S38" s="13">
        <f>B38-N38</f>
        <v>0</v>
      </c>
      <c r="T38" s="13"/>
      <c r="U38" s="13"/>
      <c r="V38" s="13"/>
    </row>
    <row r="39" spans="1:22" s="7" customFormat="1" ht="17.25" customHeight="1">
      <c r="A39" s="75"/>
      <c r="B39" s="13"/>
      <c r="C39" s="13"/>
      <c r="D39" s="13"/>
      <c r="E39" s="13"/>
      <c r="F39" s="38"/>
      <c r="G39" s="35"/>
      <c r="H39" s="13"/>
      <c r="I39" s="35"/>
      <c r="J39" s="38"/>
      <c r="K39" s="13"/>
      <c r="L39" s="62">
        <v>171925.67</v>
      </c>
      <c r="M39" s="72">
        <v>42762</v>
      </c>
      <c r="N39" s="15"/>
      <c r="O39" s="15"/>
      <c r="P39" s="62">
        <v>171925.67</v>
      </c>
      <c r="Q39" s="15"/>
      <c r="R39" s="13"/>
      <c r="S39" s="13"/>
      <c r="T39" s="13"/>
      <c r="U39" s="13"/>
      <c r="V39" s="13"/>
    </row>
    <row r="40" spans="1:22" s="7" customFormat="1" ht="17.25" customHeight="1">
      <c r="A40" s="75"/>
      <c r="B40" s="13"/>
      <c r="C40" s="13"/>
      <c r="D40" s="13"/>
      <c r="E40" s="13"/>
      <c r="F40" s="38"/>
      <c r="G40" s="35"/>
      <c r="H40" s="13"/>
      <c r="I40" s="35"/>
      <c r="J40" s="38"/>
      <c r="K40" s="13"/>
      <c r="L40" s="62">
        <v>171986.3</v>
      </c>
      <c r="M40" s="72">
        <v>42793</v>
      </c>
      <c r="N40" s="15"/>
      <c r="O40" s="15"/>
      <c r="P40" s="15">
        <v>171986.3</v>
      </c>
      <c r="Q40" s="15"/>
      <c r="R40" s="13"/>
      <c r="S40" s="13"/>
      <c r="T40" s="13"/>
      <c r="U40" s="13"/>
      <c r="V40" s="13"/>
    </row>
    <row r="41" spans="1:22" s="7" customFormat="1" ht="17.25" customHeight="1">
      <c r="A41" s="75"/>
      <c r="B41" s="13"/>
      <c r="C41" s="13"/>
      <c r="D41" s="13"/>
      <c r="E41" s="13"/>
      <c r="F41" s="38"/>
      <c r="G41" s="35"/>
      <c r="H41" s="13"/>
      <c r="I41" s="35"/>
      <c r="J41" s="38"/>
      <c r="K41" s="13"/>
      <c r="L41" s="62">
        <v>155342.47</v>
      </c>
      <c r="M41" s="72">
        <v>42821</v>
      </c>
      <c r="N41" s="15"/>
      <c r="O41" s="15"/>
      <c r="P41" s="15">
        <v>155342.47</v>
      </c>
      <c r="Q41" s="15"/>
      <c r="R41" s="13"/>
      <c r="S41" s="13"/>
      <c r="T41" s="13"/>
      <c r="U41" s="13"/>
      <c r="V41" s="13"/>
    </row>
    <row r="42" spans="1:22" s="7" customFormat="1" ht="17.25" customHeight="1">
      <c r="A42" s="75"/>
      <c r="B42" s="13"/>
      <c r="C42" s="13"/>
      <c r="D42" s="13"/>
      <c r="E42" s="13"/>
      <c r="F42" s="38"/>
      <c r="G42" s="35"/>
      <c r="H42" s="13"/>
      <c r="I42" s="35"/>
      <c r="J42" s="38"/>
      <c r="K42" s="13"/>
      <c r="L42" s="62"/>
      <c r="M42" s="72" t="s">
        <v>91</v>
      </c>
      <c r="N42" s="15">
        <v>15000000</v>
      </c>
      <c r="O42" s="15"/>
      <c r="P42" s="15"/>
      <c r="Q42" s="15"/>
      <c r="R42" s="13"/>
      <c r="S42" s="13"/>
      <c r="T42" s="13"/>
      <c r="U42" s="13"/>
      <c r="V42" s="13"/>
    </row>
    <row r="43" spans="1:22" s="7" customFormat="1" ht="17.25" customHeight="1">
      <c r="A43" s="75"/>
      <c r="B43" s="13"/>
      <c r="C43" s="13"/>
      <c r="D43" s="13"/>
      <c r="E43" s="13"/>
      <c r="F43" s="38"/>
      <c r="G43" s="35"/>
      <c r="H43" s="13"/>
      <c r="I43" s="35"/>
      <c r="J43" s="38"/>
      <c r="K43" s="13"/>
      <c r="L43" s="62">
        <v>16643.84</v>
      </c>
      <c r="M43" s="72">
        <v>42824</v>
      </c>
      <c r="N43" s="15"/>
      <c r="O43" s="15"/>
      <c r="P43" s="15">
        <v>16643.84</v>
      </c>
      <c r="Q43" s="15"/>
      <c r="R43" s="13"/>
      <c r="S43" s="13"/>
      <c r="T43" s="13"/>
      <c r="U43" s="13"/>
      <c r="V43" s="13"/>
    </row>
    <row r="44" spans="1:22" s="7" customFormat="1" ht="17.25" customHeight="1">
      <c r="A44" s="75"/>
      <c r="B44" s="13"/>
      <c r="C44" s="13"/>
      <c r="D44" s="13"/>
      <c r="E44" s="13"/>
      <c r="F44" s="38"/>
      <c r="G44" s="35"/>
      <c r="H44" s="13"/>
      <c r="I44" s="35"/>
      <c r="J44" s="38"/>
      <c r="K44" s="13"/>
      <c r="L44" s="62"/>
      <c r="M44" s="72"/>
      <c r="N44" s="15"/>
      <c r="O44" s="15"/>
      <c r="P44" s="15"/>
      <c r="Q44" s="15"/>
      <c r="R44" s="13"/>
      <c r="S44" s="13"/>
      <c r="T44" s="13"/>
      <c r="U44" s="13"/>
      <c r="V44" s="13"/>
    </row>
    <row r="45" spans="1:22" s="7" customFormat="1" ht="17.25" customHeight="1">
      <c r="A45" s="75"/>
      <c r="B45" s="13"/>
      <c r="C45" s="13"/>
      <c r="D45" s="13"/>
      <c r="E45" s="13"/>
      <c r="F45" s="38"/>
      <c r="G45" s="35"/>
      <c r="H45" s="13"/>
      <c r="I45" s="35"/>
      <c r="J45" s="38"/>
      <c r="K45" s="13"/>
      <c r="L45" s="62"/>
      <c r="M45" s="72"/>
      <c r="N45" s="15"/>
      <c r="O45" s="15"/>
      <c r="P45" s="15"/>
      <c r="Q45" s="15"/>
      <c r="R45" s="13"/>
      <c r="S45" s="13"/>
      <c r="T45" s="13"/>
      <c r="U45" s="13"/>
      <c r="V45" s="13"/>
    </row>
    <row r="46" spans="1:22" s="7" customFormat="1" ht="17.25" customHeight="1">
      <c r="A46" s="75"/>
      <c r="B46" s="13"/>
      <c r="C46" s="13"/>
      <c r="D46" s="13"/>
      <c r="E46" s="13"/>
      <c r="F46" s="38"/>
      <c r="G46" s="35"/>
      <c r="H46" s="13"/>
      <c r="I46" s="35"/>
      <c r="J46" s="38"/>
      <c r="K46" s="13"/>
      <c r="L46" s="62"/>
      <c r="M46" s="72"/>
      <c r="N46" s="15"/>
      <c r="O46" s="15"/>
      <c r="P46" s="15"/>
      <c r="Q46" s="15"/>
      <c r="R46" s="13"/>
      <c r="S46" s="13"/>
      <c r="T46" s="13"/>
      <c r="U46" s="13"/>
      <c r="V46" s="13"/>
    </row>
    <row r="47" spans="1:22" s="7" customFormat="1" ht="17.25" customHeight="1">
      <c r="A47" s="75"/>
      <c r="B47" s="13"/>
      <c r="C47" s="13"/>
      <c r="D47" s="13"/>
      <c r="E47" s="13"/>
      <c r="F47" s="38"/>
      <c r="G47" s="35"/>
      <c r="H47" s="13"/>
      <c r="I47" s="35"/>
      <c r="J47" s="38"/>
      <c r="K47" s="13"/>
      <c r="L47" s="62"/>
      <c r="M47" s="72"/>
      <c r="N47" s="15"/>
      <c r="O47" s="15"/>
      <c r="P47" s="15"/>
      <c r="Q47" s="15"/>
      <c r="R47" s="13"/>
      <c r="S47" s="13"/>
      <c r="T47" s="13"/>
      <c r="U47" s="13"/>
      <c r="V47" s="13"/>
    </row>
    <row r="48" spans="1:22" s="7" customFormat="1" ht="17.25" customHeight="1">
      <c r="A48" s="75"/>
      <c r="B48" s="13"/>
      <c r="C48" s="13"/>
      <c r="D48" s="13"/>
      <c r="E48" s="13"/>
      <c r="F48" s="38"/>
      <c r="G48" s="35"/>
      <c r="H48" s="13"/>
      <c r="I48" s="35"/>
      <c r="J48" s="38"/>
      <c r="K48" s="13"/>
      <c r="L48" s="62"/>
      <c r="M48" s="72"/>
      <c r="N48" s="15"/>
      <c r="O48" s="15"/>
      <c r="P48" s="15"/>
      <c r="Q48" s="15"/>
      <c r="R48" s="13"/>
      <c r="S48" s="13"/>
      <c r="T48" s="13"/>
      <c r="U48" s="13"/>
      <c r="V48" s="13"/>
    </row>
    <row r="49" spans="1:22" s="7" customFormat="1" ht="17.25" customHeight="1">
      <c r="A49" s="75"/>
      <c r="B49" s="13"/>
      <c r="C49" s="13"/>
      <c r="D49" s="13"/>
      <c r="E49" s="13"/>
      <c r="F49" s="38"/>
      <c r="G49" s="35"/>
      <c r="H49" s="13"/>
      <c r="I49" s="35"/>
      <c r="J49" s="38"/>
      <c r="K49" s="13"/>
      <c r="L49" s="62"/>
      <c r="M49" s="72"/>
      <c r="N49" s="15"/>
      <c r="O49" s="15"/>
      <c r="P49" s="15"/>
      <c r="Q49" s="15"/>
      <c r="R49" s="13"/>
      <c r="S49" s="13"/>
      <c r="T49" s="13"/>
      <c r="U49" s="13"/>
      <c r="V49" s="13"/>
    </row>
    <row r="50" spans="1:22" s="7" customFormat="1" ht="17.25" customHeight="1">
      <c r="A50" s="75"/>
      <c r="B50" s="13"/>
      <c r="C50" s="13"/>
      <c r="D50" s="13"/>
      <c r="E50" s="13"/>
      <c r="F50" s="38"/>
      <c r="G50" s="35"/>
      <c r="H50" s="13"/>
      <c r="I50" s="35"/>
      <c r="J50" s="38"/>
      <c r="K50" s="13"/>
      <c r="L50" s="62"/>
      <c r="M50" s="72"/>
      <c r="N50" s="15"/>
      <c r="O50" s="15"/>
      <c r="P50" s="15"/>
      <c r="Q50" s="15"/>
      <c r="R50" s="13"/>
      <c r="S50" s="13"/>
      <c r="T50" s="13"/>
      <c r="U50" s="13"/>
      <c r="V50" s="13"/>
    </row>
    <row r="51" spans="1:22" s="7" customFormat="1" ht="91.5" customHeight="1">
      <c r="A51" s="75" t="s">
        <v>72</v>
      </c>
      <c r="B51" s="13">
        <v>30000000</v>
      </c>
      <c r="C51" s="13"/>
      <c r="D51" s="13"/>
      <c r="E51" s="13"/>
      <c r="F51" s="38"/>
      <c r="G51" s="35"/>
      <c r="H51" s="13">
        <v>14.5</v>
      </c>
      <c r="I51" s="35" t="s">
        <v>62</v>
      </c>
      <c r="J51" s="38">
        <v>43371</v>
      </c>
      <c r="K51" s="13">
        <v>30000000</v>
      </c>
      <c r="L51" s="13">
        <f>L52+L53+L54+L55+L56+L57+L58+L59+L60+L61+L62+L63+L64+L65+L66+L68</f>
        <v>3958105.9800000004</v>
      </c>
      <c r="M51" s="72"/>
      <c r="N51" s="15">
        <f>N55+N67</f>
        <v>29070000</v>
      </c>
      <c r="O51" s="15"/>
      <c r="P51" s="13">
        <f>P52+P53+P54+P55+P56+P57+P58+P59+P60+P61+P62+P63+P64+P65+P66+P68</f>
        <v>3958105.9800000004</v>
      </c>
      <c r="Q51" s="15"/>
      <c r="R51" s="13"/>
      <c r="S51" s="13">
        <f>K51-N51</f>
        <v>930000</v>
      </c>
      <c r="T51" s="13"/>
      <c r="U51" s="13"/>
      <c r="V51" s="13"/>
    </row>
    <row r="52" spans="1:22" s="7" customFormat="1" ht="15" customHeight="1">
      <c r="A52" s="75"/>
      <c r="B52" s="13"/>
      <c r="C52" s="13"/>
      <c r="D52" s="13"/>
      <c r="E52" s="13"/>
      <c r="F52" s="38"/>
      <c r="G52" s="35"/>
      <c r="H52" s="13"/>
      <c r="I52" s="35"/>
      <c r="J52" s="38"/>
      <c r="K52" s="13"/>
      <c r="L52" s="13">
        <v>369256.69</v>
      </c>
      <c r="M52" s="72">
        <v>42760</v>
      </c>
      <c r="N52" s="15"/>
      <c r="O52" s="15"/>
      <c r="P52" s="13">
        <v>369256.69</v>
      </c>
      <c r="Q52" s="15"/>
      <c r="R52" s="13"/>
      <c r="S52" s="13"/>
      <c r="T52" s="13"/>
      <c r="U52" s="13"/>
      <c r="V52" s="13"/>
    </row>
    <row r="53" spans="1:22" s="7" customFormat="1" ht="15" customHeight="1">
      <c r="A53" s="75"/>
      <c r="B53" s="13"/>
      <c r="C53" s="13"/>
      <c r="D53" s="13"/>
      <c r="E53" s="13"/>
      <c r="F53" s="38"/>
      <c r="G53" s="35"/>
      <c r="H53" s="13"/>
      <c r="I53" s="35"/>
      <c r="J53" s="38"/>
      <c r="K53" s="13"/>
      <c r="L53" s="13">
        <v>369452.05</v>
      </c>
      <c r="M53" s="72">
        <v>42793</v>
      </c>
      <c r="N53" s="15"/>
      <c r="O53" s="15"/>
      <c r="P53" s="13">
        <v>369452.05</v>
      </c>
      <c r="Q53" s="15"/>
      <c r="R53" s="13"/>
      <c r="S53" s="13"/>
      <c r="T53" s="13"/>
      <c r="U53" s="13"/>
      <c r="V53" s="13"/>
    </row>
    <row r="54" spans="1:22" s="7" customFormat="1" ht="15" customHeight="1">
      <c r="A54" s="75"/>
      <c r="B54" s="13"/>
      <c r="C54" s="13"/>
      <c r="D54" s="13"/>
      <c r="E54" s="13"/>
      <c r="F54" s="38"/>
      <c r="G54" s="35"/>
      <c r="H54" s="13"/>
      <c r="I54" s="35"/>
      <c r="J54" s="38"/>
      <c r="K54" s="13"/>
      <c r="L54" s="13">
        <v>333698.63</v>
      </c>
      <c r="M54" s="72">
        <v>42821</v>
      </c>
      <c r="N54" s="15"/>
      <c r="O54" s="15"/>
      <c r="P54" s="13">
        <v>333698.63</v>
      </c>
      <c r="Q54" s="15"/>
      <c r="R54" s="13"/>
      <c r="S54" s="13"/>
      <c r="T54" s="13"/>
      <c r="U54" s="13"/>
      <c r="V54" s="13"/>
    </row>
    <row r="55" spans="1:22" s="7" customFormat="1" ht="15" customHeight="1">
      <c r="A55" s="75"/>
      <c r="B55" s="13"/>
      <c r="C55" s="13"/>
      <c r="D55" s="13"/>
      <c r="E55" s="13"/>
      <c r="F55" s="38"/>
      <c r="G55" s="35"/>
      <c r="H55" s="13"/>
      <c r="I55" s="35"/>
      <c r="J55" s="38"/>
      <c r="K55" s="13"/>
      <c r="L55" s="13"/>
      <c r="M55" s="72">
        <v>42828</v>
      </c>
      <c r="N55" s="15">
        <v>4000000</v>
      </c>
      <c r="O55" s="15"/>
      <c r="P55" s="13"/>
      <c r="Q55" s="15"/>
      <c r="R55" s="13"/>
      <c r="S55" s="13"/>
      <c r="T55" s="13"/>
      <c r="U55" s="13"/>
      <c r="V55" s="13"/>
    </row>
    <row r="56" spans="1:22" s="7" customFormat="1" ht="15" customHeight="1">
      <c r="A56" s="75"/>
      <c r="B56" s="13"/>
      <c r="C56" s="13"/>
      <c r="D56" s="13"/>
      <c r="E56" s="13"/>
      <c r="F56" s="38"/>
      <c r="G56" s="35"/>
      <c r="H56" s="13"/>
      <c r="I56" s="35"/>
      <c r="J56" s="38"/>
      <c r="K56" s="13"/>
      <c r="L56" s="13">
        <v>71506.85</v>
      </c>
      <c r="M56" s="72">
        <v>42828</v>
      </c>
      <c r="N56" s="15"/>
      <c r="O56" s="15"/>
      <c r="P56" s="13">
        <v>71506.85</v>
      </c>
      <c r="Q56" s="15"/>
      <c r="R56" s="13"/>
      <c r="S56" s="13"/>
      <c r="T56" s="13"/>
      <c r="U56" s="13"/>
      <c r="V56" s="13"/>
    </row>
    <row r="57" spans="1:22" s="7" customFormat="1" ht="15" customHeight="1">
      <c r="A57" s="75"/>
      <c r="B57" s="13"/>
      <c r="C57" s="13"/>
      <c r="D57" s="13"/>
      <c r="E57" s="13"/>
      <c r="F57" s="38"/>
      <c r="G57" s="35"/>
      <c r="H57" s="13"/>
      <c r="I57" s="35"/>
      <c r="J57" s="38"/>
      <c r="K57" s="13"/>
      <c r="L57" s="13">
        <v>46082.19</v>
      </c>
      <c r="M57" s="72">
        <v>42829</v>
      </c>
      <c r="N57" s="15"/>
      <c r="O57" s="15"/>
      <c r="P57" s="13">
        <v>46082.19</v>
      </c>
      <c r="Q57" s="15"/>
      <c r="R57" s="13"/>
      <c r="S57" s="13"/>
      <c r="T57" s="13"/>
      <c r="U57" s="13"/>
      <c r="V57" s="13"/>
    </row>
    <row r="58" spans="1:22" s="7" customFormat="1" ht="15" customHeight="1">
      <c r="A58" s="75"/>
      <c r="B58" s="13"/>
      <c r="C58" s="13"/>
      <c r="D58" s="13"/>
      <c r="E58" s="13"/>
      <c r="F58" s="38"/>
      <c r="G58" s="35"/>
      <c r="H58" s="13"/>
      <c r="I58" s="35"/>
      <c r="J58" s="38"/>
      <c r="K58" s="13"/>
      <c r="L58" s="13">
        <v>216904.11</v>
      </c>
      <c r="M58" s="72">
        <v>42850</v>
      </c>
      <c r="N58" s="15"/>
      <c r="O58" s="15"/>
      <c r="P58" s="13">
        <v>216904.11</v>
      </c>
      <c r="Q58" s="15"/>
      <c r="R58" s="13"/>
      <c r="S58" s="13"/>
      <c r="T58" s="13"/>
      <c r="U58" s="13"/>
      <c r="V58" s="13"/>
    </row>
    <row r="59" spans="1:22" s="7" customFormat="1" ht="15" customHeight="1">
      <c r="A59" s="75"/>
      <c r="B59" s="13"/>
      <c r="C59" s="13"/>
      <c r="D59" s="13"/>
      <c r="E59" s="13"/>
      <c r="F59" s="38"/>
      <c r="G59" s="35"/>
      <c r="H59" s="13"/>
      <c r="I59" s="35"/>
      <c r="J59" s="38"/>
      <c r="K59" s="13"/>
      <c r="L59" s="13">
        <v>309863.01</v>
      </c>
      <c r="M59" s="72">
        <v>42886</v>
      </c>
      <c r="N59" s="15"/>
      <c r="O59" s="15"/>
      <c r="P59" s="13">
        <v>309863.01</v>
      </c>
      <c r="Q59" s="15"/>
      <c r="R59" s="13"/>
      <c r="S59" s="13"/>
      <c r="T59" s="13"/>
      <c r="U59" s="13"/>
      <c r="V59" s="13"/>
    </row>
    <row r="60" spans="1:22" s="7" customFormat="1" ht="15" customHeight="1">
      <c r="A60" s="75"/>
      <c r="B60" s="13"/>
      <c r="C60" s="13"/>
      <c r="D60" s="13"/>
      <c r="E60" s="13"/>
      <c r="F60" s="38"/>
      <c r="G60" s="35"/>
      <c r="H60" s="13"/>
      <c r="I60" s="35"/>
      <c r="J60" s="38"/>
      <c r="K60" s="13"/>
      <c r="L60" s="13">
        <v>320191.78</v>
      </c>
      <c r="M60" s="72">
        <v>42912</v>
      </c>
      <c r="N60" s="15"/>
      <c r="O60" s="15"/>
      <c r="P60" s="13">
        <v>320191.78</v>
      </c>
      <c r="Q60" s="15"/>
      <c r="R60" s="13"/>
      <c r="S60" s="13"/>
      <c r="T60" s="13"/>
      <c r="U60" s="13"/>
      <c r="V60" s="13"/>
    </row>
    <row r="61" spans="1:22" s="7" customFormat="1" ht="15" customHeight="1">
      <c r="A61" s="75"/>
      <c r="B61" s="13"/>
      <c r="C61" s="13"/>
      <c r="D61" s="13"/>
      <c r="E61" s="13"/>
      <c r="F61" s="38"/>
      <c r="G61" s="35"/>
      <c r="H61" s="13"/>
      <c r="I61" s="35"/>
      <c r="J61" s="38"/>
      <c r="K61" s="13"/>
      <c r="L61" s="13">
        <v>309863.01</v>
      </c>
      <c r="M61" s="72">
        <v>42941</v>
      </c>
      <c r="N61" s="15"/>
      <c r="O61" s="15"/>
      <c r="P61" s="13">
        <v>309863.01</v>
      </c>
      <c r="Q61" s="15"/>
      <c r="R61" s="13"/>
      <c r="S61" s="13"/>
      <c r="T61" s="13"/>
      <c r="U61" s="13"/>
      <c r="V61" s="13"/>
    </row>
    <row r="62" spans="1:22" s="7" customFormat="1" ht="15" customHeight="1">
      <c r="A62" s="75"/>
      <c r="B62" s="13"/>
      <c r="C62" s="13"/>
      <c r="D62" s="13"/>
      <c r="E62" s="13"/>
      <c r="F62" s="38"/>
      <c r="G62" s="35"/>
      <c r="H62" s="13"/>
      <c r="I62" s="35"/>
      <c r="J62" s="38"/>
      <c r="K62" s="13"/>
      <c r="L62" s="13">
        <v>320191.78</v>
      </c>
      <c r="M62" s="72">
        <v>42972</v>
      </c>
      <c r="N62" s="15"/>
      <c r="O62" s="15"/>
      <c r="P62" s="13">
        <v>320191.78</v>
      </c>
      <c r="Q62" s="15"/>
      <c r="R62" s="13"/>
      <c r="S62" s="13"/>
      <c r="T62" s="13"/>
      <c r="U62" s="13"/>
      <c r="V62" s="13"/>
    </row>
    <row r="63" spans="1:22" s="7" customFormat="1" ht="15" customHeight="1">
      <c r="A63" s="75"/>
      <c r="B63" s="13"/>
      <c r="C63" s="13"/>
      <c r="D63" s="13"/>
      <c r="E63" s="13"/>
      <c r="F63" s="38"/>
      <c r="G63" s="35"/>
      <c r="H63" s="13"/>
      <c r="I63" s="35"/>
      <c r="J63" s="38"/>
      <c r="K63" s="13"/>
      <c r="L63" s="13">
        <v>320191.78</v>
      </c>
      <c r="M63" s="72">
        <v>43003</v>
      </c>
      <c r="N63" s="15"/>
      <c r="O63" s="15"/>
      <c r="P63" s="13">
        <v>320191.78</v>
      </c>
      <c r="Q63" s="15"/>
      <c r="R63" s="13"/>
      <c r="S63" s="13"/>
      <c r="T63" s="13"/>
      <c r="U63" s="13"/>
      <c r="V63" s="13"/>
    </row>
    <row r="64" spans="1:22" s="7" customFormat="1" ht="15" customHeight="1">
      <c r="A64" s="75"/>
      <c r="B64" s="13"/>
      <c r="C64" s="13"/>
      <c r="D64" s="13"/>
      <c r="E64" s="13"/>
      <c r="F64" s="38"/>
      <c r="G64" s="35"/>
      <c r="H64" s="13"/>
      <c r="I64" s="35"/>
      <c r="J64" s="38"/>
      <c r="K64" s="13"/>
      <c r="L64" s="13">
        <v>309863.01</v>
      </c>
      <c r="M64" s="72">
        <v>43033</v>
      </c>
      <c r="N64" s="15"/>
      <c r="O64" s="15"/>
      <c r="P64" s="13">
        <v>309863.01</v>
      </c>
      <c r="Q64" s="15"/>
      <c r="R64" s="13"/>
      <c r="S64" s="13"/>
      <c r="T64" s="13"/>
      <c r="U64" s="13"/>
      <c r="V64" s="13"/>
    </row>
    <row r="65" spans="1:22" s="7" customFormat="1" ht="15" customHeight="1">
      <c r="A65" s="75"/>
      <c r="B65" s="13"/>
      <c r="C65" s="13"/>
      <c r="D65" s="13"/>
      <c r="E65" s="13"/>
      <c r="F65" s="38"/>
      <c r="G65" s="35"/>
      <c r="H65" s="13"/>
      <c r="I65" s="35"/>
      <c r="J65" s="38"/>
      <c r="K65" s="13"/>
      <c r="L65" s="13">
        <v>320191.78</v>
      </c>
      <c r="M65" s="72">
        <v>43066</v>
      </c>
      <c r="N65" s="15"/>
      <c r="O65" s="15"/>
      <c r="P65" s="13">
        <v>320191.78</v>
      </c>
      <c r="Q65" s="15"/>
      <c r="R65" s="13"/>
      <c r="S65" s="13"/>
      <c r="T65" s="13"/>
      <c r="U65" s="13"/>
      <c r="V65" s="13"/>
    </row>
    <row r="66" spans="1:22" s="7" customFormat="1" ht="15" customHeight="1">
      <c r="A66" s="75"/>
      <c r="B66" s="13"/>
      <c r="C66" s="13"/>
      <c r="D66" s="13"/>
      <c r="E66" s="13"/>
      <c r="F66" s="38"/>
      <c r="G66" s="35"/>
      <c r="H66" s="13"/>
      <c r="I66" s="35"/>
      <c r="J66" s="38"/>
      <c r="K66" s="13"/>
      <c r="L66" s="13">
        <v>309863.01</v>
      </c>
      <c r="M66" s="72">
        <v>43094</v>
      </c>
      <c r="N66" s="15"/>
      <c r="O66" s="15"/>
      <c r="P66" s="13">
        <v>309863.01</v>
      </c>
      <c r="Q66" s="15"/>
      <c r="R66" s="13"/>
      <c r="S66" s="13"/>
      <c r="T66" s="13"/>
      <c r="U66" s="13"/>
      <c r="V66" s="13"/>
    </row>
    <row r="67" spans="1:22" s="7" customFormat="1" ht="15" customHeight="1">
      <c r="A67" s="75"/>
      <c r="B67" s="13"/>
      <c r="C67" s="13"/>
      <c r="D67" s="13"/>
      <c r="E67" s="13"/>
      <c r="F67" s="38"/>
      <c r="G67" s="35"/>
      <c r="H67" s="13"/>
      <c r="I67" s="35"/>
      <c r="J67" s="38"/>
      <c r="K67" s="13"/>
      <c r="L67" s="13"/>
      <c r="M67" s="72">
        <v>43097</v>
      </c>
      <c r="N67" s="15">
        <v>25070000</v>
      </c>
      <c r="O67" s="15"/>
      <c r="P67" s="13"/>
      <c r="Q67" s="15"/>
      <c r="R67" s="13"/>
      <c r="S67" s="13"/>
      <c r="T67" s="13"/>
      <c r="U67" s="13"/>
      <c r="V67" s="13"/>
    </row>
    <row r="68" spans="1:22" s="7" customFormat="1" ht="15" customHeight="1">
      <c r="A68" s="75"/>
      <c r="B68" s="13"/>
      <c r="C68" s="13"/>
      <c r="D68" s="13"/>
      <c r="E68" s="13"/>
      <c r="F68" s="38"/>
      <c r="G68" s="35"/>
      <c r="H68" s="13"/>
      <c r="I68" s="35"/>
      <c r="J68" s="38"/>
      <c r="K68" s="13"/>
      <c r="L68" s="13">
        <v>30986.3</v>
      </c>
      <c r="M68" s="72">
        <v>43097</v>
      </c>
      <c r="N68" s="15"/>
      <c r="O68" s="15"/>
      <c r="P68" s="13">
        <v>30986.3</v>
      </c>
      <c r="Q68" s="15"/>
      <c r="R68" s="13"/>
      <c r="S68" s="13"/>
      <c r="T68" s="13"/>
      <c r="U68" s="13"/>
      <c r="V68" s="13"/>
    </row>
    <row r="69" spans="1:22" s="7" customFormat="1" ht="102.75" customHeight="1">
      <c r="A69" s="75" t="s">
        <v>81</v>
      </c>
      <c r="B69" s="13">
        <v>30000000</v>
      </c>
      <c r="C69" s="13"/>
      <c r="D69" s="13"/>
      <c r="E69" s="13"/>
      <c r="F69" s="38"/>
      <c r="G69" s="35"/>
      <c r="H69" s="13">
        <v>14</v>
      </c>
      <c r="I69" s="35" t="s">
        <v>62</v>
      </c>
      <c r="J69" s="38" t="s">
        <v>82</v>
      </c>
      <c r="K69" s="13">
        <v>30000000</v>
      </c>
      <c r="L69" s="13">
        <f>L70+L71+L72+L73+L74+L75+L76+L77+L78+L79+L80+L81</f>
        <v>4165479.46</v>
      </c>
      <c r="M69" s="72"/>
      <c r="N69" s="15">
        <f>N82</f>
        <v>30000000</v>
      </c>
      <c r="O69" s="15"/>
      <c r="P69" s="13">
        <f>P70+P71+P72+P73+P74+P75+P76+P77+P78+P79+P80+P81</f>
        <v>4165479.46</v>
      </c>
      <c r="Q69" s="15"/>
      <c r="R69" s="13"/>
      <c r="S69" s="13"/>
      <c r="T69" s="13"/>
      <c r="U69" s="13"/>
      <c r="V69" s="13"/>
    </row>
    <row r="70" spans="1:22" s="7" customFormat="1" ht="15.75" customHeight="1">
      <c r="A70" s="75"/>
      <c r="B70" s="13"/>
      <c r="C70" s="13"/>
      <c r="D70" s="13"/>
      <c r="E70" s="13"/>
      <c r="F70" s="38"/>
      <c r="G70" s="35"/>
      <c r="H70" s="13"/>
      <c r="I70" s="35"/>
      <c r="J70" s="38"/>
      <c r="K70" s="13"/>
      <c r="L70" s="13">
        <v>356712.33</v>
      </c>
      <c r="M70" s="72">
        <v>42765</v>
      </c>
      <c r="N70" s="15"/>
      <c r="O70" s="15"/>
      <c r="P70" s="13">
        <v>356712.33</v>
      </c>
      <c r="Q70" s="15"/>
      <c r="R70" s="13"/>
      <c r="S70" s="13"/>
      <c r="T70" s="13"/>
      <c r="U70" s="13"/>
      <c r="V70" s="13"/>
    </row>
    <row r="71" spans="1:22" s="7" customFormat="1" ht="15.75" customHeight="1">
      <c r="A71" s="75"/>
      <c r="B71" s="13"/>
      <c r="C71" s="13"/>
      <c r="D71" s="13"/>
      <c r="E71" s="13"/>
      <c r="F71" s="38"/>
      <c r="G71" s="35"/>
      <c r="H71" s="13"/>
      <c r="I71" s="35"/>
      <c r="J71" s="38"/>
      <c r="K71" s="13"/>
      <c r="L71" s="13">
        <v>356712.33</v>
      </c>
      <c r="M71" s="72">
        <v>42796</v>
      </c>
      <c r="N71" s="15"/>
      <c r="O71" s="15"/>
      <c r="P71" s="13">
        <v>356712.33</v>
      </c>
      <c r="Q71" s="15"/>
      <c r="R71" s="13"/>
      <c r="S71" s="13"/>
      <c r="T71" s="13"/>
      <c r="U71" s="13"/>
      <c r="V71" s="13"/>
    </row>
    <row r="72" spans="1:22" s="7" customFormat="1" ht="15.75" customHeight="1">
      <c r="A72" s="75"/>
      <c r="B72" s="13"/>
      <c r="C72" s="13"/>
      <c r="D72" s="13"/>
      <c r="E72" s="13"/>
      <c r="F72" s="38"/>
      <c r="G72" s="35"/>
      <c r="H72" s="13"/>
      <c r="I72" s="35"/>
      <c r="J72" s="38"/>
      <c r="K72" s="13"/>
      <c r="L72" s="13">
        <v>322191.78</v>
      </c>
      <c r="M72" s="72">
        <v>42825</v>
      </c>
      <c r="N72" s="15"/>
      <c r="O72" s="15"/>
      <c r="P72" s="13">
        <v>322191.78</v>
      </c>
      <c r="Q72" s="15"/>
      <c r="R72" s="13"/>
      <c r="S72" s="13"/>
      <c r="T72" s="13"/>
      <c r="U72" s="13"/>
      <c r="V72" s="13"/>
    </row>
    <row r="73" spans="1:22" s="7" customFormat="1" ht="15.75" customHeight="1">
      <c r="A73" s="75"/>
      <c r="B73" s="13"/>
      <c r="C73" s="13"/>
      <c r="D73" s="13"/>
      <c r="E73" s="13"/>
      <c r="F73" s="38"/>
      <c r="G73" s="35"/>
      <c r="H73" s="13"/>
      <c r="I73" s="35"/>
      <c r="J73" s="38"/>
      <c r="K73" s="13"/>
      <c r="L73" s="13">
        <v>345205.48</v>
      </c>
      <c r="M73" s="72">
        <v>42853</v>
      </c>
      <c r="N73" s="15"/>
      <c r="O73" s="15"/>
      <c r="P73" s="13">
        <v>345205.48</v>
      </c>
      <c r="Q73" s="15"/>
      <c r="R73" s="13"/>
      <c r="S73" s="13"/>
      <c r="T73" s="13"/>
      <c r="U73" s="13"/>
      <c r="V73" s="13"/>
    </row>
    <row r="74" spans="1:22" s="7" customFormat="1" ht="15.75" customHeight="1">
      <c r="A74" s="75"/>
      <c r="B74" s="13"/>
      <c r="C74" s="13"/>
      <c r="D74" s="13"/>
      <c r="E74" s="13"/>
      <c r="F74" s="38"/>
      <c r="G74" s="35"/>
      <c r="H74" s="13"/>
      <c r="I74" s="35"/>
      <c r="J74" s="38"/>
      <c r="K74" s="13"/>
      <c r="L74" s="13">
        <v>356712.33</v>
      </c>
      <c r="M74" s="72">
        <v>42880</v>
      </c>
      <c r="N74" s="15"/>
      <c r="O74" s="15"/>
      <c r="P74" s="13">
        <v>356712.33</v>
      </c>
      <c r="Q74" s="15"/>
      <c r="R74" s="13"/>
      <c r="S74" s="13"/>
      <c r="T74" s="13"/>
      <c r="U74" s="13"/>
      <c r="V74" s="13"/>
    </row>
    <row r="75" spans="1:22" s="7" customFormat="1" ht="15.75" customHeight="1">
      <c r="A75" s="75"/>
      <c r="B75" s="13"/>
      <c r="C75" s="13"/>
      <c r="D75" s="13"/>
      <c r="E75" s="13"/>
      <c r="F75" s="38"/>
      <c r="G75" s="35"/>
      <c r="H75" s="13"/>
      <c r="I75" s="35"/>
      <c r="J75" s="38"/>
      <c r="K75" s="13"/>
      <c r="L75" s="13">
        <v>345205.48</v>
      </c>
      <c r="M75" s="72">
        <v>42916</v>
      </c>
      <c r="N75" s="15"/>
      <c r="O75" s="15"/>
      <c r="P75" s="13">
        <v>345205.48</v>
      </c>
      <c r="Q75" s="15"/>
      <c r="R75" s="13"/>
      <c r="S75" s="13"/>
      <c r="T75" s="13"/>
      <c r="U75" s="13"/>
      <c r="V75" s="13"/>
    </row>
    <row r="76" spans="1:22" s="7" customFormat="1" ht="15.75" customHeight="1">
      <c r="A76" s="75"/>
      <c r="B76" s="13"/>
      <c r="C76" s="13"/>
      <c r="D76" s="13"/>
      <c r="E76" s="13"/>
      <c r="F76" s="38"/>
      <c r="G76" s="35"/>
      <c r="H76" s="13"/>
      <c r="I76" s="35"/>
      <c r="J76" s="38"/>
      <c r="K76" s="13"/>
      <c r="L76" s="13">
        <v>356712.33</v>
      </c>
      <c r="M76" s="72">
        <v>42947</v>
      </c>
      <c r="N76" s="15"/>
      <c r="O76" s="15"/>
      <c r="P76" s="13">
        <v>356712.33</v>
      </c>
      <c r="Q76" s="15"/>
      <c r="R76" s="13"/>
      <c r="S76" s="13"/>
      <c r="T76" s="13"/>
      <c r="U76" s="13"/>
      <c r="V76" s="13"/>
    </row>
    <row r="77" spans="1:22" s="7" customFormat="1" ht="15.75" customHeight="1">
      <c r="A77" s="75"/>
      <c r="B77" s="13"/>
      <c r="C77" s="13"/>
      <c r="D77" s="13"/>
      <c r="E77" s="13"/>
      <c r="F77" s="38"/>
      <c r="G77" s="35"/>
      <c r="H77" s="13"/>
      <c r="I77" s="35"/>
      <c r="J77" s="38"/>
      <c r="K77" s="13"/>
      <c r="L77" s="13">
        <v>356712.33</v>
      </c>
      <c r="M77" s="72">
        <v>42978</v>
      </c>
      <c r="N77" s="15"/>
      <c r="O77" s="15"/>
      <c r="P77" s="13">
        <v>356712.33</v>
      </c>
      <c r="Q77" s="15"/>
      <c r="R77" s="13"/>
      <c r="S77" s="13"/>
      <c r="T77" s="13"/>
      <c r="U77" s="13"/>
      <c r="V77" s="13"/>
    </row>
    <row r="78" spans="1:22" s="7" customFormat="1" ht="15.75" customHeight="1">
      <c r="A78" s="75"/>
      <c r="B78" s="13"/>
      <c r="C78" s="13"/>
      <c r="D78" s="13"/>
      <c r="E78" s="13"/>
      <c r="F78" s="38"/>
      <c r="G78" s="35"/>
      <c r="H78" s="13"/>
      <c r="I78" s="35"/>
      <c r="J78" s="38"/>
      <c r="K78" s="13"/>
      <c r="L78" s="13">
        <v>345205.48</v>
      </c>
      <c r="M78" s="72">
        <v>43006</v>
      </c>
      <c r="N78" s="15"/>
      <c r="O78" s="15"/>
      <c r="P78" s="13">
        <v>345205.48</v>
      </c>
      <c r="Q78" s="15"/>
      <c r="R78" s="13"/>
      <c r="S78" s="13"/>
      <c r="T78" s="13"/>
      <c r="U78" s="13"/>
      <c r="V78" s="13"/>
    </row>
    <row r="79" spans="1:22" s="7" customFormat="1" ht="15.75" customHeight="1">
      <c r="A79" s="75"/>
      <c r="B79" s="13"/>
      <c r="C79" s="13"/>
      <c r="D79" s="13"/>
      <c r="E79" s="13"/>
      <c r="F79" s="38"/>
      <c r="G79" s="35"/>
      <c r="H79" s="13"/>
      <c r="I79" s="35"/>
      <c r="J79" s="38"/>
      <c r="K79" s="13"/>
      <c r="L79" s="13">
        <v>356712.33</v>
      </c>
      <c r="M79" s="72">
        <v>43039</v>
      </c>
      <c r="N79" s="15"/>
      <c r="O79" s="15"/>
      <c r="P79" s="13">
        <v>356712.33</v>
      </c>
      <c r="Q79" s="15"/>
      <c r="R79" s="13"/>
      <c r="S79" s="13"/>
      <c r="T79" s="13"/>
      <c r="U79" s="13"/>
      <c r="V79" s="13"/>
    </row>
    <row r="80" spans="1:22" s="7" customFormat="1" ht="15.75" customHeight="1">
      <c r="A80" s="75"/>
      <c r="B80" s="13"/>
      <c r="C80" s="13"/>
      <c r="D80" s="13"/>
      <c r="E80" s="13"/>
      <c r="F80" s="38"/>
      <c r="G80" s="35"/>
      <c r="H80" s="13"/>
      <c r="I80" s="35"/>
      <c r="J80" s="38"/>
      <c r="K80" s="13"/>
      <c r="L80" s="13">
        <v>345205.48</v>
      </c>
      <c r="M80" s="72">
        <v>43069</v>
      </c>
      <c r="N80" s="15"/>
      <c r="O80" s="15"/>
      <c r="P80" s="13">
        <v>345205.48</v>
      </c>
      <c r="Q80" s="15"/>
      <c r="R80" s="13"/>
      <c r="S80" s="13"/>
      <c r="T80" s="13"/>
      <c r="U80" s="13"/>
      <c r="V80" s="13"/>
    </row>
    <row r="81" spans="1:22" s="7" customFormat="1" ht="15.75" customHeight="1">
      <c r="A81" s="75"/>
      <c r="B81" s="13"/>
      <c r="C81" s="13"/>
      <c r="D81" s="13"/>
      <c r="E81" s="13"/>
      <c r="F81" s="38"/>
      <c r="G81" s="35"/>
      <c r="H81" s="13"/>
      <c r="I81" s="35"/>
      <c r="J81" s="38"/>
      <c r="K81" s="13"/>
      <c r="L81" s="13">
        <v>322191.78</v>
      </c>
      <c r="M81" s="72">
        <v>43097</v>
      </c>
      <c r="N81" s="15"/>
      <c r="O81" s="15"/>
      <c r="P81" s="13">
        <v>322191.78</v>
      </c>
      <c r="Q81" s="15"/>
      <c r="R81" s="13"/>
      <c r="S81" s="13"/>
      <c r="T81" s="13"/>
      <c r="U81" s="13"/>
      <c r="V81" s="13"/>
    </row>
    <row r="82" spans="1:22" s="7" customFormat="1" ht="15.75" customHeight="1">
      <c r="A82" s="75"/>
      <c r="B82" s="13"/>
      <c r="C82" s="13"/>
      <c r="D82" s="13"/>
      <c r="E82" s="13"/>
      <c r="F82" s="38"/>
      <c r="G82" s="35"/>
      <c r="H82" s="13"/>
      <c r="I82" s="35"/>
      <c r="J82" s="38"/>
      <c r="K82" s="13"/>
      <c r="L82" s="13"/>
      <c r="M82" s="72">
        <v>43097</v>
      </c>
      <c r="N82" s="15">
        <v>30000000</v>
      </c>
      <c r="O82" s="15"/>
      <c r="P82" s="13"/>
      <c r="Q82" s="15"/>
      <c r="R82" s="13"/>
      <c r="S82" s="13"/>
      <c r="T82" s="13"/>
      <c r="U82" s="13"/>
      <c r="V82" s="13"/>
    </row>
    <row r="83" spans="1:22" s="7" customFormat="1" ht="15.75" customHeight="1">
      <c r="A83" s="75"/>
      <c r="B83" s="13"/>
      <c r="C83" s="13"/>
      <c r="D83" s="13"/>
      <c r="E83" s="13"/>
      <c r="F83" s="38"/>
      <c r="G83" s="35"/>
      <c r="H83" s="13"/>
      <c r="I83" s="35"/>
      <c r="J83" s="38"/>
      <c r="K83" s="13"/>
      <c r="L83" s="13"/>
      <c r="M83" s="72"/>
      <c r="N83" s="15"/>
      <c r="O83" s="15"/>
      <c r="P83" s="13"/>
      <c r="Q83" s="15"/>
      <c r="R83" s="13"/>
      <c r="S83" s="13"/>
      <c r="T83" s="13"/>
      <c r="U83" s="13"/>
      <c r="V83" s="13"/>
    </row>
    <row r="84" spans="1:22" ht="13.5" customHeight="1">
      <c r="A84" s="39" t="s">
        <v>17</v>
      </c>
      <c r="B84" s="41">
        <f>B85+B88</f>
        <v>82000000</v>
      </c>
      <c r="C84" s="13"/>
      <c r="D84" s="13"/>
      <c r="E84" s="13"/>
      <c r="F84" s="13"/>
      <c r="G84" s="41">
        <f>G91+G93+G95</f>
        <v>74970000</v>
      </c>
      <c r="H84" s="13"/>
      <c r="I84" s="13"/>
      <c r="J84" s="13"/>
      <c r="K84" s="41">
        <v>156970000</v>
      </c>
      <c r="L84" s="41">
        <f>L85+L88+L91+L93</f>
        <v>104746.84999999998</v>
      </c>
      <c r="M84" s="41"/>
      <c r="N84" s="41">
        <f>N85</f>
        <v>21000000</v>
      </c>
      <c r="O84" s="41"/>
      <c r="P84" s="41">
        <f>P85+P88+P92+P93</f>
        <v>104746.84999999998</v>
      </c>
      <c r="Q84" s="41"/>
      <c r="R84" s="41"/>
      <c r="S84" s="41">
        <f>S88+S91+S93+S95</f>
        <v>135970000</v>
      </c>
      <c r="T84" s="41"/>
      <c r="U84" s="41"/>
      <c r="V84" s="41"/>
    </row>
    <row r="85" spans="1:22" ht="83.25" customHeight="1">
      <c r="A85" s="42" t="s">
        <v>67</v>
      </c>
      <c r="B85" s="13">
        <v>21000000</v>
      </c>
      <c r="C85" s="40"/>
      <c r="D85" s="13"/>
      <c r="E85" s="13"/>
      <c r="F85" s="37"/>
      <c r="G85" s="13"/>
      <c r="H85" s="35" t="s">
        <v>68</v>
      </c>
      <c r="I85" s="35" t="s">
        <v>50</v>
      </c>
      <c r="J85" s="38" t="s">
        <v>88</v>
      </c>
      <c r="K85" s="35">
        <v>21000000</v>
      </c>
      <c r="L85" s="13">
        <v>18410.96</v>
      </c>
      <c r="M85" s="37"/>
      <c r="N85" s="13">
        <v>21000000</v>
      </c>
      <c r="O85" s="13"/>
      <c r="P85" s="13">
        <v>18410.96</v>
      </c>
      <c r="Q85" s="13"/>
      <c r="R85" s="13"/>
      <c r="S85" s="13"/>
      <c r="T85" s="13"/>
      <c r="U85" s="13"/>
      <c r="V85" s="13"/>
    </row>
    <row r="86" spans="1:22" ht="83.25" customHeight="1">
      <c r="A86" s="42"/>
      <c r="B86" s="13"/>
      <c r="C86" s="40"/>
      <c r="D86" s="13"/>
      <c r="E86" s="13"/>
      <c r="F86" s="37"/>
      <c r="G86" s="13"/>
      <c r="H86" s="35"/>
      <c r="I86" s="35"/>
      <c r="J86" s="38"/>
      <c r="K86" s="35"/>
      <c r="L86" s="13"/>
      <c r="M86" s="37">
        <v>43055</v>
      </c>
      <c r="N86" s="13">
        <v>21000000</v>
      </c>
      <c r="O86" s="13"/>
      <c r="P86" s="13"/>
      <c r="Q86" s="13"/>
      <c r="R86" s="13"/>
      <c r="S86" s="13"/>
      <c r="T86" s="13"/>
      <c r="U86" s="13"/>
      <c r="V86" s="13"/>
    </row>
    <row r="87" spans="1:22" ht="12.75" customHeight="1">
      <c r="A87" s="42"/>
      <c r="B87" s="13"/>
      <c r="C87" s="40"/>
      <c r="D87" s="13"/>
      <c r="E87" s="13"/>
      <c r="F87" s="37"/>
      <c r="G87" s="13"/>
      <c r="H87" s="35"/>
      <c r="I87" s="35"/>
      <c r="J87" s="38"/>
      <c r="K87" s="35"/>
      <c r="L87" s="13">
        <v>18410.96</v>
      </c>
      <c r="M87" s="37">
        <v>43056</v>
      </c>
      <c r="N87" s="13"/>
      <c r="O87" s="13"/>
      <c r="P87" s="13">
        <v>18410.96</v>
      </c>
      <c r="Q87" s="13"/>
      <c r="R87" s="13"/>
      <c r="S87" s="13"/>
      <c r="T87" s="13"/>
      <c r="U87" s="13"/>
      <c r="V87" s="13"/>
    </row>
    <row r="88" spans="1:22" ht="70.5" customHeight="1">
      <c r="A88" s="107" t="s">
        <v>89</v>
      </c>
      <c r="B88" s="13">
        <v>61000000</v>
      </c>
      <c r="C88" s="40"/>
      <c r="D88" s="13"/>
      <c r="E88" s="13"/>
      <c r="F88" s="37"/>
      <c r="G88" s="13"/>
      <c r="H88" s="106">
        <v>0.001</v>
      </c>
      <c r="I88" s="35" t="s">
        <v>50</v>
      </c>
      <c r="J88" s="38" t="s">
        <v>80</v>
      </c>
      <c r="K88" s="35" t="s">
        <v>79</v>
      </c>
      <c r="L88" s="13">
        <f>L89+L90</f>
        <v>62000</v>
      </c>
      <c r="M88" s="37"/>
      <c r="N88" s="13"/>
      <c r="O88" s="13"/>
      <c r="P88" s="13">
        <f>P89+P90</f>
        <v>62000</v>
      </c>
      <c r="Q88" s="13"/>
      <c r="R88" s="13"/>
      <c r="S88" s="13">
        <v>61000000</v>
      </c>
      <c r="T88" s="13"/>
      <c r="U88" s="13"/>
      <c r="V88" s="13"/>
    </row>
    <row r="89" spans="1:22" ht="15" customHeight="1">
      <c r="A89" s="107"/>
      <c r="B89" s="13"/>
      <c r="C89" s="40"/>
      <c r="D89" s="13"/>
      <c r="E89" s="13"/>
      <c r="F89" s="37"/>
      <c r="G89" s="13"/>
      <c r="H89" s="106"/>
      <c r="I89" s="35"/>
      <c r="J89" s="38"/>
      <c r="K89" s="35"/>
      <c r="L89" s="13">
        <v>1000</v>
      </c>
      <c r="M89" s="37">
        <v>42752</v>
      </c>
      <c r="N89" s="13"/>
      <c r="O89" s="13"/>
      <c r="P89" s="13">
        <v>1000</v>
      </c>
      <c r="Q89" s="13"/>
      <c r="R89" s="13"/>
      <c r="S89" s="13"/>
      <c r="T89" s="13"/>
      <c r="U89" s="13"/>
      <c r="V89" s="13"/>
    </row>
    <row r="90" spans="1:22" ht="15" customHeight="1">
      <c r="A90" s="107"/>
      <c r="B90" s="13"/>
      <c r="C90" s="40"/>
      <c r="D90" s="13"/>
      <c r="E90" s="13"/>
      <c r="F90" s="37"/>
      <c r="G90" s="13"/>
      <c r="H90" s="106"/>
      <c r="I90" s="35"/>
      <c r="J90" s="38"/>
      <c r="K90" s="35"/>
      <c r="L90" s="13">
        <v>61000</v>
      </c>
      <c r="M90" s="37">
        <v>43052</v>
      </c>
      <c r="N90" s="13"/>
      <c r="O90" s="13"/>
      <c r="P90" s="13">
        <v>61000</v>
      </c>
      <c r="Q90" s="13"/>
      <c r="R90" s="13"/>
      <c r="S90" s="13"/>
      <c r="T90" s="13"/>
      <c r="U90" s="13"/>
      <c r="V90" s="13"/>
    </row>
    <row r="91" spans="1:22" ht="45" customHeight="1">
      <c r="A91" s="107" t="s">
        <v>90</v>
      </c>
      <c r="B91" s="13"/>
      <c r="C91" s="40"/>
      <c r="D91" s="13"/>
      <c r="E91" s="13"/>
      <c r="F91" s="37">
        <v>42823</v>
      </c>
      <c r="G91" s="13">
        <v>31000000</v>
      </c>
      <c r="H91" s="106">
        <v>0.001</v>
      </c>
      <c r="I91" s="35" t="s">
        <v>50</v>
      </c>
      <c r="J91" s="38" t="s">
        <v>92</v>
      </c>
      <c r="K91" s="35" t="s">
        <v>93</v>
      </c>
      <c r="L91" s="13">
        <v>23610.96</v>
      </c>
      <c r="M91" s="37"/>
      <c r="N91" s="13"/>
      <c r="O91" s="13"/>
      <c r="P91" s="13">
        <v>23610.96</v>
      </c>
      <c r="Q91" s="13"/>
      <c r="R91" s="13"/>
      <c r="S91" s="13">
        <v>31000000</v>
      </c>
      <c r="T91" s="13"/>
      <c r="U91" s="13"/>
      <c r="V91" s="13"/>
    </row>
    <row r="92" spans="1:22" ht="16.5" customHeight="1">
      <c r="A92" s="107"/>
      <c r="B92" s="13"/>
      <c r="C92" s="40"/>
      <c r="D92" s="13"/>
      <c r="E92" s="13"/>
      <c r="F92" s="37"/>
      <c r="G92" s="13"/>
      <c r="H92" s="106"/>
      <c r="I92" s="35"/>
      <c r="J92" s="38"/>
      <c r="K92" s="35"/>
      <c r="L92" s="13">
        <v>23610.96</v>
      </c>
      <c r="M92" s="37">
        <v>43052</v>
      </c>
      <c r="N92" s="13"/>
      <c r="O92" s="13"/>
      <c r="P92" s="13">
        <v>23610.96</v>
      </c>
      <c r="Q92" s="13"/>
      <c r="R92" s="13"/>
      <c r="S92" s="13"/>
      <c r="T92" s="13"/>
      <c r="U92" s="13"/>
      <c r="V92" s="13"/>
    </row>
    <row r="93" spans="1:22" ht="51.75" customHeight="1">
      <c r="A93" s="107" t="s">
        <v>97</v>
      </c>
      <c r="B93" s="13"/>
      <c r="C93" s="40"/>
      <c r="D93" s="13"/>
      <c r="E93" s="13"/>
      <c r="F93" s="37">
        <v>43087</v>
      </c>
      <c r="G93" s="13">
        <v>18900000</v>
      </c>
      <c r="H93" s="106">
        <v>0.001</v>
      </c>
      <c r="I93" s="35" t="s">
        <v>50</v>
      </c>
      <c r="J93" s="38" t="s">
        <v>99</v>
      </c>
      <c r="K93" s="35" t="s">
        <v>98</v>
      </c>
      <c r="L93" s="13">
        <v>724.93</v>
      </c>
      <c r="M93" s="117"/>
      <c r="N93" s="13"/>
      <c r="O93" s="13"/>
      <c r="P93" s="13">
        <v>724.93</v>
      </c>
      <c r="Q93" s="13"/>
      <c r="R93" s="13"/>
      <c r="S93" s="13">
        <v>18900000</v>
      </c>
      <c r="T93" s="13"/>
      <c r="U93" s="13"/>
      <c r="V93" s="13"/>
    </row>
    <row r="94" spans="1:22" ht="15" customHeight="1">
      <c r="A94" s="107"/>
      <c r="B94" s="13"/>
      <c r="C94" s="40"/>
      <c r="D94" s="13"/>
      <c r="E94" s="13"/>
      <c r="F94" s="37"/>
      <c r="G94" s="13"/>
      <c r="H94" s="106"/>
      <c r="I94" s="35"/>
      <c r="J94" s="38"/>
      <c r="K94" s="35"/>
      <c r="L94" s="37"/>
      <c r="M94" s="37">
        <v>43089</v>
      </c>
      <c r="N94" s="13"/>
      <c r="O94" s="13"/>
      <c r="P94" s="13">
        <v>724.93</v>
      </c>
      <c r="Q94" s="13"/>
      <c r="R94" s="13"/>
      <c r="S94" s="13"/>
      <c r="T94" s="13"/>
      <c r="U94" s="13"/>
      <c r="V94" s="13"/>
    </row>
    <row r="95" spans="1:22" ht="39" customHeight="1">
      <c r="A95" s="107" t="s">
        <v>100</v>
      </c>
      <c r="B95" s="13"/>
      <c r="C95" s="40"/>
      <c r="D95" s="13"/>
      <c r="E95" s="13"/>
      <c r="F95" s="37">
        <v>43095</v>
      </c>
      <c r="G95" s="13">
        <v>25070000</v>
      </c>
      <c r="H95" s="106">
        <v>0.001</v>
      </c>
      <c r="I95" s="35" t="s">
        <v>50</v>
      </c>
      <c r="J95" s="38" t="s">
        <v>108</v>
      </c>
      <c r="K95" s="35" t="s">
        <v>101</v>
      </c>
      <c r="L95" s="37"/>
      <c r="M95" s="116"/>
      <c r="N95" s="13"/>
      <c r="O95" s="13"/>
      <c r="P95" s="13"/>
      <c r="Q95" s="13"/>
      <c r="R95" s="13"/>
      <c r="S95" s="13">
        <v>25070000</v>
      </c>
      <c r="T95" s="13"/>
      <c r="U95" s="13"/>
      <c r="V95" s="13"/>
    </row>
    <row r="96" spans="1:22" ht="15" customHeight="1">
      <c r="A96" s="107"/>
      <c r="B96" s="13"/>
      <c r="C96" s="40"/>
      <c r="D96" s="13"/>
      <c r="E96" s="13"/>
      <c r="F96" s="37"/>
      <c r="G96" s="13"/>
      <c r="H96" s="106"/>
      <c r="I96" s="35"/>
      <c r="J96" s="38"/>
      <c r="K96" s="35"/>
      <c r="L96" s="37"/>
      <c r="M96" s="116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5.75" customHeight="1">
      <c r="A97" s="39" t="s">
        <v>35</v>
      </c>
      <c r="B97" s="13"/>
      <c r="C97" s="40"/>
      <c r="D97" s="13"/>
      <c r="E97" s="13"/>
      <c r="F97" s="37"/>
      <c r="G97" s="41"/>
      <c r="H97" s="100"/>
      <c r="I97" s="35"/>
      <c r="J97" s="38"/>
      <c r="K97" s="41"/>
      <c r="L97" s="41"/>
      <c r="M97" s="73"/>
      <c r="N97" s="41"/>
      <c r="O97" s="41"/>
      <c r="P97" s="41"/>
      <c r="Q97" s="13"/>
      <c r="R97" s="13"/>
      <c r="S97" s="13"/>
      <c r="T97" s="13"/>
      <c r="U97" s="13"/>
      <c r="V97" s="13"/>
    </row>
    <row r="98" spans="1:22" ht="15.75" customHeight="1" hidden="1">
      <c r="A98" s="23" t="s">
        <v>36</v>
      </c>
      <c r="B98" s="25"/>
      <c r="C98" s="25"/>
      <c r="D98" s="25"/>
      <c r="E98" s="25"/>
      <c r="F98" s="25"/>
      <c r="G98" s="2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3"/>
      <c r="T98" s="1"/>
      <c r="U98" s="1"/>
      <c r="V98" s="1"/>
    </row>
    <row r="99" spans="1:22" ht="15.75" customHeight="1" hidden="1">
      <c r="A99" s="8"/>
      <c r="B99" s="33"/>
      <c r="C99" s="33"/>
      <c r="D99" s="33"/>
      <c r="E99" s="33"/>
      <c r="F99" s="33"/>
      <c r="G99" s="3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hidden="1">
      <c r="A100" s="8"/>
      <c r="B100" s="33"/>
      <c r="C100" s="33"/>
      <c r="D100" s="33"/>
      <c r="E100" s="33"/>
      <c r="F100" s="33"/>
      <c r="G100" s="3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3.5" customHeight="1">
      <c r="A101" s="23" t="s">
        <v>36</v>
      </c>
      <c r="B101" s="13"/>
      <c r="C101" s="40"/>
      <c r="D101" s="13"/>
      <c r="E101" s="13"/>
      <c r="F101" s="37"/>
      <c r="G101" s="13"/>
      <c r="H101" s="35"/>
      <c r="I101" s="35"/>
      <c r="J101" s="38"/>
      <c r="K101" s="35"/>
      <c r="L101" s="13"/>
      <c r="M101" s="37"/>
      <c r="N101" s="13"/>
      <c r="O101" s="13"/>
      <c r="P101" s="13"/>
      <c r="Q101" s="13"/>
      <c r="R101" s="13"/>
      <c r="S101" s="118"/>
      <c r="T101" s="13"/>
      <c r="U101" s="13"/>
      <c r="V101" s="13"/>
    </row>
    <row r="102" spans="1:22" ht="49.5" customHeight="1">
      <c r="A102" s="8" t="s">
        <v>73</v>
      </c>
      <c r="B102" s="9"/>
      <c r="C102" s="26"/>
      <c r="D102" s="26"/>
      <c r="E102" s="26"/>
      <c r="F102" s="26"/>
      <c r="G102" s="12"/>
      <c r="H102" s="12"/>
      <c r="I102" s="29"/>
      <c r="J102" s="190" t="s">
        <v>70</v>
      </c>
      <c r="K102" s="190"/>
      <c r="L102" s="190"/>
      <c r="M102" s="190"/>
      <c r="N102" s="190"/>
      <c r="O102" s="29"/>
      <c r="P102" s="1"/>
      <c r="Q102" s="1"/>
      <c r="R102" s="1"/>
      <c r="S102" s="48"/>
      <c r="T102" s="1"/>
      <c r="U102" s="1"/>
      <c r="V102" s="1"/>
    </row>
    <row r="103" spans="1:19" ht="118.5" customHeight="1" hidden="1">
      <c r="A103" s="8"/>
      <c r="B103" s="8"/>
      <c r="C103" s="8"/>
      <c r="D103" s="8"/>
      <c r="E103" s="2"/>
      <c r="F103" s="8"/>
      <c r="G103" s="30"/>
      <c r="H103" s="30"/>
      <c r="I103" s="30"/>
      <c r="J103" s="29"/>
      <c r="K103" s="29"/>
      <c r="L103" s="8"/>
      <c r="M103" s="8"/>
      <c r="N103" s="8"/>
      <c r="O103" s="30"/>
      <c r="S103" s="1"/>
    </row>
    <row r="104" spans="1:15" ht="42" customHeight="1">
      <c r="A104" s="8" t="s">
        <v>23</v>
      </c>
      <c r="B104" s="9"/>
      <c r="C104" s="26"/>
      <c r="D104" s="26"/>
      <c r="E104" s="26"/>
      <c r="F104" s="26"/>
      <c r="G104" s="26"/>
      <c r="H104" s="27"/>
      <c r="I104" s="31"/>
      <c r="J104" s="169" t="s">
        <v>63</v>
      </c>
      <c r="K104" s="169"/>
      <c r="L104" s="169"/>
      <c r="M104" s="169"/>
      <c r="N104" s="169"/>
      <c r="O104" s="30"/>
    </row>
    <row r="105" spans="1:15" ht="15.75" customHeight="1">
      <c r="A105" s="8"/>
      <c r="B105" s="8"/>
      <c r="C105" s="8"/>
      <c r="D105" s="8"/>
      <c r="E105" s="2"/>
      <c r="F105" s="8"/>
      <c r="G105" s="30"/>
      <c r="H105" s="30"/>
      <c r="I105" s="30"/>
      <c r="J105" s="29"/>
      <c r="K105" s="29"/>
      <c r="L105" s="8"/>
      <c r="M105" s="8"/>
      <c r="N105" s="8"/>
      <c r="O105" s="30"/>
    </row>
    <row r="106" spans="2:14" ht="31.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8" ht="0.75" customHeight="1"/>
  </sheetData>
  <sheetProtection/>
  <mergeCells count="52">
    <mergeCell ref="L13:O13"/>
    <mergeCell ref="A15:H15"/>
    <mergeCell ref="A13:H13"/>
    <mergeCell ref="L14:O14"/>
    <mergeCell ref="I13:K13"/>
    <mergeCell ref="A16:H16"/>
    <mergeCell ref="A3:V3"/>
    <mergeCell ref="L11:O11"/>
    <mergeCell ref="L12:O12"/>
    <mergeCell ref="I10:K10"/>
    <mergeCell ref="I9:K9"/>
    <mergeCell ref="F4:L4"/>
    <mergeCell ref="N1:V1"/>
    <mergeCell ref="A5:V5"/>
    <mergeCell ref="A6:V6"/>
    <mergeCell ref="I12:K12"/>
    <mergeCell ref="I8:O8"/>
    <mergeCell ref="A11:H11"/>
    <mergeCell ref="L10:O10"/>
    <mergeCell ref="I11:K11"/>
    <mergeCell ref="A8:H9"/>
    <mergeCell ref="O2:V2"/>
    <mergeCell ref="U19:V19"/>
    <mergeCell ref="F18:G18"/>
    <mergeCell ref="L18:L20"/>
    <mergeCell ref="G19:G20"/>
    <mergeCell ref="J18:K19"/>
    <mergeCell ref="L15:O15"/>
    <mergeCell ref="S18:V18"/>
    <mergeCell ref="S19:T19"/>
    <mergeCell ref="F19:F20"/>
    <mergeCell ref="L17:O17"/>
    <mergeCell ref="J104:N104"/>
    <mergeCell ref="D19:E19"/>
    <mergeCell ref="J102:N102"/>
    <mergeCell ref="U17:V17"/>
    <mergeCell ref="A17:H17"/>
    <mergeCell ref="L16:O16"/>
    <mergeCell ref="A18:A20"/>
    <mergeCell ref="I16:K16"/>
    <mergeCell ref="I18:I20"/>
    <mergeCell ref="H18:H20"/>
    <mergeCell ref="B19:C19"/>
    <mergeCell ref="L9:O9"/>
    <mergeCell ref="I15:K15"/>
    <mergeCell ref="A12:H12"/>
    <mergeCell ref="A14:H14"/>
    <mergeCell ref="A10:H10"/>
    <mergeCell ref="I14:K14"/>
    <mergeCell ref="M18:R19"/>
    <mergeCell ref="I17:K17"/>
    <mergeCell ref="B18:E18"/>
  </mergeCells>
  <printOptions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D21" sqref="D21:E21"/>
    </sheetView>
  </sheetViews>
  <sheetFormatPr defaultColWidth="9.00390625" defaultRowHeight="12.75"/>
  <cols>
    <col min="1" max="1" width="34.00390625" style="0" customWidth="1"/>
    <col min="2" max="2" width="13.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4.75390625" style="0" customWidth="1"/>
    <col min="8" max="8" width="10.625" style="0" customWidth="1"/>
    <col min="9" max="9" width="7.75390625" style="0" customWidth="1"/>
    <col min="10" max="10" width="9.625" style="0" customWidth="1"/>
    <col min="11" max="11" width="13.375" style="0" customWidth="1"/>
    <col min="12" max="12" width="12.375" style="0" customWidth="1"/>
    <col min="13" max="13" width="11.00390625" style="0" customWidth="1"/>
    <col min="14" max="14" width="13.375" style="0" customWidth="1"/>
    <col min="15" max="15" width="8.625" style="0" customWidth="1"/>
    <col min="16" max="16" width="12.125" style="0" customWidth="1"/>
    <col min="17" max="17" width="11.125" style="0" customWidth="1"/>
    <col min="18" max="18" width="8.875" style="0" customWidth="1"/>
    <col min="19" max="19" width="14.25390625" style="0" customWidth="1"/>
    <col min="20" max="20" width="9.625" style="0" customWidth="1"/>
    <col min="21" max="21" width="12.0039062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80" t="s">
        <v>42</v>
      </c>
      <c r="G4" s="180"/>
      <c r="H4" s="180"/>
      <c r="I4" s="180"/>
      <c r="J4" s="180"/>
      <c r="K4" s="180"/>
      <c r="L4" s="180"/>
      <c r="M4" s="180"/>
      <c r="N4" s="180"/>
      <c r="O4" s="180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2.75">
      <c r="A7" s="158" t="s">
        <v>114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9" spans="1:22" ht="12.75">
      <c r="A9" s="159" t="s">
        <v>83</v>
      </c>
      <c r="B9" s="160"/>
      <c r="C9" s="160"/>
      <c r="D9" s="160"/>
      <c r="E9" s="160"/>
      <c r="F9" s="160"/>
      <c r="G9" s="160"/>
      <c r="H9" s="161"/>
      <c r="I9" s="141" t="s">
        <v>0</v>
      </c>
      <c r="J9" s="142"/>
      <c r="K9" s="142"/>
      <c r="L9" s="142"/>
      <c r="M9" s="142"/>
      <c r="N9" s="142"/>
      <c r="O9" s="143"/>
      <c r="P9" s="2"/>
      <c r="Q9" s="2"/>
      <c r="R9" s="2"/>
      <c r="S9" s="1"/>
      <c r="T9" s="1"/>
      <c r="U9" s="1"/>
      <c r="V9" s="1"/>
    </row>
    <row r="10" spans="1:22" ht="12.75">
      <c r="A10" s="162"/>
      <c r="B10" s="163"/>
      <c r="C10" s="163"/>
      <c r="D10" s="163"/>
      <c r="E10" s="163"/>
      <c r="F10" s="163"/>
      <c r="G10" s="163"/>
      <c r="H10" s="164"/>
      <c r="I10" s="141" t="s">
        <v>1</v>
      </c>
      <c r="J10" s="144"/>
      <c r="K10" s="145"/>
      <c r="L10" s="141" t="s">
        <v>2</v>
      </c>
      <c r="M10" s="144"/>
      <c r="N10" s="144"/>
      <c r="O10" s="145"/>
      <c r="P10" s="2"/>
      <c r="Q10" s="2"/>
      <c r="R10" s="2"/>
      <c r="S10" s="1"/>
      <c r="T10" s="1"/>
      <c r="U10" s="1"/>
      <c r="V10" s="1"/>
    </row>
    <row r="11" spans="1:22" ht="12.75">
      <c r="A11" s="137" t="s">
        <v>86</v>
      </c>
      <c r="B11" s="138"/>
      <c r="C11" s="138"/>
      <c r="D11" s="138"/>
      <c r="E11" s="138"/>
      <c r="F11" s="138"/>
      <c r="G11" s="138"/>
      <c r="H11" s="139"/>
      <c r="I11" s="216">
        <v>14000000</v>
      </c>
      <c r="J11" s="217"/>
      <c r="K11" s="218"/>
      <c r="L11" s="191" t="s">
        <v>104</v>
      </c>
      <c r="M11" s="142"/>
      <c r="N11" s="142"/>
      <c r="O11" s="143"/>
      <c r="P11" s="14"/>
      <c r="Q11" s="108"/>
      <c r="R11" s="2"/>
      <c r="S11" s="1"/>
      <c r="T11" s="1"/>
      <c r="U11" s="1"/>
      <c r="V11" s="1"/>
    </row>
    <row r="12" spans="1:22" ht="12.75">
      <c r="A12" s="137" t="s">
        <v>3</v>
      </c>
      <c r="B12" s="138"/>
      <c r="C12" s="138"/>
      <c r="D12" s="138"/>
      <c r="E12" s="138"/>
      <c r="F12" s="138"/>
      <c r="G12" s="138"/>
      <c r="H12" s="139"/>
      <c r="I12" s="187">
        <v>0</v>
      </c>
      <c r="J12" s="188"/>
      <c r="K12" s="189"/>
      <c r="L12" s="191"/>
      <c r="M12" s="142"/>
      <c r="N12" s="142"/>
      <c r="O12" s="143"/>
      <c r="P12" s="2"/>
      <c r="Q12" s="2"/>
      <c r="R12" s="2"/>
      <c r="S12" s="1"/>
      <c r="T12" s="1"/>
      <c r="U12" s="1"/>
      <c r="V12" s="1"/>
    </row>
    <row r="13" spans="1:22" ht="12.75">
      <c r="A13" s="173" t="s">
        <v>55</v>
      </c>
      <c r="B13" s="173"/>
      <c r="C13" s="173"/>
      <c r="D13" s="173"/>
      <c r="E13" s="173"/>
      <c r="F13" s="173"/>
      <c r="G13" s="173"/>
      <c r="H13" s="173"/>
      <c r="I13" s="187">
        <v>0</v>
      </c>
      <c r="J13" s="188"/>
      <c r="K13" s="189"/>
      <c r="L13" s="191"/>
      <c r="M13" s="142"/>
      <c r="N13" s="142"/>
      <c r="O13" s="143"/>
      <c r="P13" s="2"/>
      <c r="Q13" s="2"/>
      <c r="R13" s="2"/>
      <c r="S13" s="1"/>
      <c r="T13" s="1"/>
      <c r="U13" s="1"/>
      <c r="V13" s="1"/>
    </row>
    <row r="14" spans="1:22" ht="12.75">
      <c r="A14" s="137" t="s">
        <v>34</v>
      </c>
      <c r="B14" s="138"/>
      <c r="C14" s="138"/>
      <c r="D14" s="138"/>
      <c r="E14" s="138"/>
      <c r="F14" s="138"/>
      <c r="G14" s="138"/>
      <c r="H14" s="139"/>
      <c r="I14" s="216">
        <v>1201811.3</v>
      </c>
      <c r="J14" s="217"/>
      <c r="K14" s="218"/>
      <c r="L14" s="200">
        <v>2017557.39</v>
      </c>
      <c r="M14" s="219"/>
      <c r="N14" s="219"/>
      <c r="O14" s="220"/>
      <c r="P14" s="2"/>
      <c r="Q14" s="2"/>
      <c r="R14" s="2"/>
      <c r="S14" s="1"/>
      <c r="T14" s="1"/>
      <c r="U14" s="1"/>
      <c r="V14" s="1"/>
    </row>
    <row r="15" spans="1:22" ht="12.75">
      <c r="A15" s="137" t="s">
        <v>24</v>
      </c>
      <c r="B15" s="138"/>
      <c r="C15" s="138"/>
      <c r="D15" s="138"/>
      <c r="E15" s="138"/>
      <c r="F15" s="138"/>
      <c r="G15" s="138"/>
      <c r="H15" s="139"/>
      <c r="I15" s="187">
        <v>0</v>
      </c>
      <c r="J15" s="188"/>
      <c r="K15" s="189"/>
      <c r="L15" s="191">
        <v>0</v>
      </c>
      <c r="M15" s="142"/>
      <c r="N15" s="142"/>
      <c r="O15" s="143"/>
      <c r="P15" s="2"/>
      <c r="Q15" s="2"/>
      <c r="R15" s="2"/>
      <c r="S15" s="1"/>
      <c r="T15" s="1"/>
      <c r="U15" s="1"/>
      <c r="V15" s="1"/>
    </row>
    <row r="16" spans="1:22" ht="13.5" customHeight="1">
      <c r="A16" s="137" t="s">
        <v>56</v>
      </c>
      <c r="B16" s="138"/>
      <c r="C16" s="138"/>
      <c r="D16" s="138"/>
      <c r="E16" s="138"/>
      <c r="F16" s="138"/>
      <c r="G16" s="138"/>
      <c r="H16" s="139"/>
      <c r="I16" s="187" t="s">
        <v>52</v>
      </c>
      <c r="J16" s="188"/>
      <c r="K16" s="189"/>
      <c r="L16" s="191"/>
      <c r="M16" s="142"/>
      <c r="N16" s="142"/>
      <c r="O16" s="143"/>
      <c r="P16" s="2"/>
      <c r="Q16" s="2"/>
      <c r="R16" s="2"/>
      <c r="S16" s="1"/>
      <c r="T16" s="1"/>
      <c r="U16" s="1"/>
      <c r="V16" s="1"/>
    </row>
    <row r="17" spans="1:22" ht="12.75">
      <c r="A17" s="166" t="s">
        <v>57</v>
      </c>
      <c r="B17" s="167"/>
      <c r="C17" s="167"/>
      <c r="D17" s="167"/>
      <c r="E17" s="167"/>
      <c r="F17" s="167"/>
      <c r="G17" s="167"/>
      <c r="H17" s="168"/>
      <c r="I17" s="187" t="s">
        <v>52</v>
      </c>
      <c r="J17" s="188"/>
      <c r="K17" s="189"/>
      <c r="L17" s="191"/>
      <c r="M17" s="142"/>
      <c r="N17" s="142"/>
      <c r="O17" s="143"/>
      <c r="P17" s="20"/>
      <c r="Q17" s="20"/>
      <c r="R17" s="20"/>
      <c r="S17" s="20"/>
      <c r="T17" s="20"/>
      <c r="U17" s="20"/>
      <c r="V17" s="1"/>
    </row>
    <row r="18" spans="1:22" ht="15" customHeight="1">
      <c r="A18" s="166" t="s">
        <v>58</v>
      </c>
      <c r="B18" s="167"/>
      <c r="C18" s="167"/>
      <c r="D18" s="167"/>
      <c r="E18" s="167"/>
      <c r="F18" s="167"/>
      <c r="G18" s="167"/>
      <c r="H18" s="168"/>
      <c r="I18" s="187">
        <v>0</v>
      </c>
      <c r="J18" s="188"/>
      <c r="K18" s="189"/>
      <c r="L18" s="191">
        <v>0</v>
      </c>
      <c r="M18" s="142"/>
      <c r="N18" s="142"/>
      <c r="O18" s="143"/>
      <c r="P18" s="2"/>
      <c r="Q18" s="2"/>
      <c r="R18" s="2"/>
      <c r="S18" s="1"/>
      <c r="T18" s="1"/>
      <c r="U18" s="1"/>
      <c r="V18" s="1"/>
    </row>
    <row r="19" spans="1:22" ht="4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31" t="s">
        <v>19</v>
      </c>
      <c r="V19" s="131"/>
    </row>
    <row r="20" spans="1:22" ht="30.75" customHeight="1">
      <c r="A20" s="124" t="s">
        <v>11</v>
      </c>
      <c r="B20" s="148" t="s">
        <v>4</v>
      </c>
      <c r="C20" s="148"/>
      <c r="D20" s="148"/>
      <c r="E20" s="148"/>
      <c r="F20" s="146" t="s">
        <v>10</v>
      </c>
      <c r="G20" s="147"/>
      <c r="H20" s="170" t="s">
        <v>29</v>
      </c>
      <c r="I20" s="124" t="s">
        <v>20</v>
      </c>
      <c r="J20" s="149" t="s">
        <v>30</v>
      </c>
      <c r="K20" s="151"/>
      <c r="L20" s="146" t="s">
        <v>41</v>
      </c>
      <c r="M20" s="209" t="s">
        <v>38</v>
      </c>
      <c r="N20" s="210"/>
      <c r="O20" s="210"/>
      <c r="P20" s="210"/>
      <c r="Q20" s="210"/>
      <c r="R20" s="211"/>
      <c r="S20" s="126" t="s">
        <v>12</v>
      </c>
      <c r="T20" s="126"/>
      <c r="U20" s="126"/>
      <c r="V20" s="127"/>
    </row>
    <row r="21" spans="1:22" ht="51.75" customHeight="1">
      <c r="A21" s="124"/>
      <c r="B21" s="124" t="s">
        <v>5</v>
      </c>
      <c r="C21" s="124"/>
      <c r="D21" s="124" t="s">
        <v>6</v>
      </c>
      <c r="E21" s="124"/>
      <c r="F21" s="124" t="s">
        <v>8</v>
      </c>
      <c r="G21" s="149" t="s">
        <v>28</v>
      </c>
      <c r="H21" s="171"/>
      <c r="I21" s="124"/>
      <c r="J21" s="152"/>
      <c r="K21" s="154"/>
      <c r="L21" s="146"/>
      <c r="M21" s="212"/>
      <c r="N21" s="213"/>
      <c r="O21" s="213"/>
      <c r="P21" s="213"/>
      <c r="Q21" s="213"/>
      <c r="R21" s="214"/>
      <c r="S21" s="147" t="s">
        <v>5</v>
      </c>
      <c r="T21" s="124"/>
      <c r="U21" s="124" t="s">
        <v>6</v>
      </c>
      <c r="V21" s="124"/>
    </row>
    <row r="22" spans="1:22" ht="45">
      <c r="A22" s="124"/>
      <c r="B22" s="3" t="s">
        <v>7</v>
      </c>
      <c r="C22" s="3" t="s">
        <v>32</v>
      </c>
      <c r="D22" s="3" t="s">
        <v>7</v>
      </c>
      <c r="E22" s="3" t="s">
        <v>21</v>
      </c>
      <c r="F22" s="124"/>
      <c r="G22" s="152"/>
      <c r="H22" s="172"/>
      <c r="I22" s="124"/>
      <c r="J22" s="32" t="s">
        <v>8</v>
      </c>
      <c r="K22" s="32" t="s">
        <v>9</v>
      </c>
      <c r="L22" s="124"/>
      <c r="M22" s="32" t="s">
        <v>59</v>
      </c>
      <c r="N22" s="32" t="s">
        <v>7</v>
      </c>
      <c r="O22" s="32" t="s">
        <v>31</v>
      </c>
      <c r="P22" s="32" t="s">
        <v>40</v>
      </c>
      <c r="Q22" s="32" t="s">
        <v>39</v>
      </c>
      <c r="R22" s="32" t="s">
        <v>37</v>
      </c>
      <c r="S22" s="3" t="s">
        <v>7</v>
      </c>
      <c r="T22" s="3" t="s">
        <v>21</v>
      </c>
      <c r="U22" s="3" t="s">
        <v>7</v>
      </c>
      <c r="V22" s="3" t="s">
        <v>21</v>
      </c>
    </row>
    <row r="23" spans="1:22" s="5" customFormat="1" ht="13.5" customHeigh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2" ht="13.5" customHeight="1">
      <c r="A24" s="24" t="s">
        <v>13</v>
      </c>
      <c r="B24" s="41">
        <f aca="true" t="shared" si="0" ref="B24:J24">B26+B55</f>
        <v>25954093.17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1">
        <f t="shared" si="0"/>
        <v>0</v>
      </c>
      <c r="G24" s="41">
        <f t="shared" si="0"/>
        <v>7714000</v>
      </c>
      <c r="H24" s="41">
        <f t="shared" si="0"/>
        <v>0</v>
      </c>
      <c r="I24" s="41">
        <f t="shared" si="0"/>
        <v>0</v>
      </c>
      <c r="J24" s="41">
        <f t="shared" si="0"/>
        <v>0</v>
      </c>
      <c r="K24" s="41">
        <f>K26+K28+K55+K60</f>
        <v>33668093.17</v>
      </c>
      <c r="L24" s="41">
        <f>L26+L55</f>
        <v>2017557.39</v>
      </c>
      <c r="M24" s="41"/>
      <c r="N24" s="41">
        <f>N26+N28+N55+N60</f>
        <v>19954093.17</v>
      </c>
      <c r="O24" s="41">
        <f>O26+O28+O55+O60</f>
        <v>0</v>
      </c>
      <c r="P24" s="41">
        <f>P26+P55</f>
        <v>2017557.39</v>
      </c>
      <c r="Q24" s="41">
        <f>Q26+Q28+Q55+Q60</f>
        <v>0</v>
      </c>
      <c r="R24" s="41">
        <f>R26+R28+R55+R60</f>
        <v>0</v>
      </c>
      <c r="S24" s="41">
        <f>S26+S55</f>
        <v>13714000</v>
      </c>
      <c r="T24" s="41">
        <f>T26+T28+T55+T60</f>
        <v>0</v>
      </c>
      <c r="U24" s="41">
        <f>U26+U28+U55+U60</f>
        <v>0</v>
      </c>
      <c r="V24" s="41">
        <f>V26+V28+V55+V60</f>
        <v>0</v>
      </c>
    </row>
    <row r="25" spans="1:22" s="6" customFormat="1" ht="27" customHeight="1">
      <c r="A25" s="24" t="s">
        <v>14</v>
      </c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3"/>
      <c r="M25" s="13"/>
      <c r="N25" s="13"/>
      <c r="O25" s="13"/>
      <c r="P25" s="13"/>
      <c r="Q25" s="13"/>
      <c r="R25" s="13"/>
      <c r="S25" s="13"/>
      <c r="T25" s="11"/>
      <c r="U25" s="11"/>
      <c r="V25" s="11"/>
    </row>
    <row r="26" spans="1:22" s="6" customFormat="1" ht="78" customHeight="1">
      <c r="A26" s="34" t="s">
        <v>15</v>
      </c>
      <c r="B26" s="41">
        <f>B27+B42</f>
        <v>14000000</v>
      </c>
      <c r="C26" s="41"/>
      <c r="D26" s="41"/>
      <c r="E26" s="41"/>
      <c r="F26" s="41"/>
      <c r="G26" s="41"/>
      <c r="H26" s="41"/>
      <c r="I26" s="41"/>
      <c r="J26" s="41"/>
      <c r="K26" s="41">
        <f>K27+K42</f>
        <v>14000000</v>
      </c>
      <c r="L26" s="41">
        <f>L27+L42</f>
        <v>2007109.8399999999</v>
      </c>
      <c r="M26" s="41"/>
      <c r="N26" s="41">
        <v>8000000</v>
      </c>
      <c r="O26" s="41"/>
      <c r="P26" s="41">
        <f>P27+P42</f>
        <v>2007109.8399999999</v>
      </c>
      <c r="Q26" s="41"/>
      <c r="R26" s="41"/>
      <c r="S26" s="41">
        <f>S27+S42</f>
        <v>6000000</v>
      </c>
      <c r="T26" s="41"/>
      <c r="U26" s="41"/>
      <c r="V26" s="41"/>
    </row>
    <row r="27" spans="1:22" s="7" customFormat="1" ht="78.75" customHeight="1">
      <c r="A27" s="97" t="s">
        <v>75</v>
      </c>
      <c r="B27" s="13">
        <v>8000000</v>
      </c>
      <c r="C27" s="13"/>
      <c r="D27" s="13"/>
      <c r="E27" s="13"/>
      <c r="F27" s="37"/>
      <c r="G27" s="13"/>
      <c r="H27" s="13">
        <v>14.89</v>
      </c>
      <c r="I27" s="35" t="s">
        <v>51</v>
      </c>
      <c r="J27" s="35" t="s">
        <v>74</v>
      </c>
      <c r="K27" s="13">
        <v>8000000</v>
      </c>
      <c r="L27" s="13">
        <f>L28+L29+L30+L31+L32+L33+L34+L35+L36+L37+L38+L41+L39</f>
        <v>1191146.5</v>
      </c>
      <c r="M27" s="13"/>
      <c r="N27" s="13"/>
      <c r="O27" s="13"/>
      <c r="P27" s="13">
        <f>P28+P29+P30+P31+P32+P33+P34+P35+P36+P37+P38+P41+P39</f>
        <v>1191146.5</v>
      </c>
      <c r="Q27" s="13"/>
      <c r="R27" s="13"/>
      <c r="S27" s="13"/>
      <c r="T27" s="13"/>
      <c r="U27" s="13"/>
      <c r="V27" s="13"/>
    </row>
    <row r="28" spans="1:22" s="7" customFormat="1" ht="13.5" customHeight="1">
      <c r="A28" s="23" t="s">
        <v>16</v>
      </c>
      <c r="B28" s="13"/>
      <c r="C28" s="15"/>
      <c r="D28" s="15"/>
      <c r="E28" s="15"/>
      <c r="F28" s="19"/>
      <c r="G28" s="13"/>
      <c r="H28" s="15"/>
      <c r="I28" s="10"/>
      <c r="J28" s="16"/>
      <c r="K28" s="16"/>
      <c r="L28" s="15">
        <v>101116.91</v>
      </c>
      <c r="M28" s="72">
        <v>42753</v>
      </c>
      <c r="N28" s="15"/>
      <c r="O28" s="15"/>
      <c r="P28" s="15">
        <v>101116.91</v>
      </c>
      <c r="Q28" s="15"/>
      <c r="R28" s="13"/>
      <c r="S28" s="13"/>
      <c r="T28" s="11"/>
      <c r="U28" s="11"/>
      <c r="V28" s="11"/>
    </row>
    <row r="29" spans="1:22" s="7" customFormat="1" ht="13.5" customHeight="1">
      <c r="A29" s="23"/>
      <c r="B29" s="13"/>
      <c r="C29" s="15"/>
      <c r="D29" s="15"/>
      <c r="E29" s="15"/>
      <c r="F29" s="19"/>
      <c r="G29" s="13"/>
      <c r="H29" s="15"/>
      <c r="I29" s="10"/>
      <c r="J29" s="16"/>
      <c r="K29" s="16"/>
      <c r="L29" s="15">
        <v>101170.41</v>
      </c>
      <c r="M29" s="72">
        <v>42783</v>
      </c>
      <c r="N29" s="15"/>
      <c r="O29" s="15"/>
      <c r="P29" s="15">
        <v>101170.41</v>
      </c>
      <c r="Q29" s="15"/>
      <c r="R29" s="13"/>
      <c r="S29" s="13"/>
      <c r="T29" s="11"/>
      <c r="U29" s="11"/>
      <c r="V29" s="11"/>
    </row>
    <row r="30" spans="1:22" s="18" customFormat="1" ht="13.5" customHeight="1">
      <c r="A30" s="23"/>
      <c r="B30" s="13"/>
      <c r="C30" s="15"/>
      <c r="D30" s="15"/>
      <c r="E30" s="15"/>
      <c r="F30" s="19"/>
      <c r="G30" s="13"/>
      <c r="H30" s="15"/>
      <c r="I30" s="10"/>
      <c r="J30" s="16"/>
      <c r="K30" s="16"/>
      <c r="L30" s="15">
        <v>91379.73</v>
      </c>
      <c r="M30" s="72">
        <v>42810</v>
      </c>
      <c r="N30" s="15"/>
      <c r="O30" s="15"/>
      <c r="P30" s="15">
        <v>91379.73</v>
      </c>
      <c r="Q30" s="15"/>
      <c r="R30" s="13"/>
      <c r="S30" s="13"/>
      <c r="T30" s="11"/>
      <c r="U30" s="11"/>
      <c r="V30" s="11"/>
    </row>
    <row r="31" spans="1:22" s="18" customFormat="1" ht="13.5" customHeight="1">
      <c r="A31" s="23"/>
      <c r="B31" s="13"/>
      <c r="C31" s="15"/>
      <c r="D31" s="15"/>
      <c r="E31" s="15"/>
      <c r="F31" s="19"/>
      <c r="G31" s="13"/>
      <c r="H31" s="15"/>
      <c r="I31" s="10"/>
      <c r="J31" s="16"/>
      <c r="K31" s="16"/>
      <c r="L31" s="15">
        <v>101170.41</v>
      </c>
      <c r="M31" s="72">
        <v>42843</v>
      </c>
      <c r="N31" s="15"/>
      <c r="O31" s="15"/>
      <c r="P31" s="15">
        <v>101170.41</v>
      </c>
      <c r="Q31" s="15"/>
      <c r="R31" s="13"/>
      <c r="S31" s="13"/>
      <c r="T31" s="11"/>
      <c r="U31" s="11"/>
      <c r="V31" s="11"/>
    </row>
    <row r="32" spans="1:22" s="18" customFormat="1" ht="13.5" customHeight="1">
      <c r="A32" s="23"/>
      <c r="B32" s="13"/>
      <c r="C32" s="15"/>
      <c r="D32" s="15"/>
      <c r="E32" s="15"/>
      <c r="F32" s="19"/>
      <c r="G32" s="13"/>
      <c r="H32" s="15"/>
      <c r="I32" s="10"/>
      <c r="J32" s="16"/>
      <c r="K32" s="16"/>
      <c r="L32" s="15">
        <v>97906.85</v>
      </c>
      <c r="M32" s="72">
        <v>42871</v>
      </c>
      <c r="N32" s="15"/>
      <c r="O32" s="15"/>
      <c r="P32" s="15">
        <v>97906.85</v>
      </c>
      <c r="Q32" s="15"/>
      <c r="R32" s="13"/>
      <c r="S32" s="13"/>
      <c r="T32" s="11"/>
      <c r="U32" s="11"/>
      <c r="V32" s="11"/>
    </row>
    <row r="33" spans="1:22" s="18" customFormat="1" ht="13.5" customHeight="1">
      <c r="A33" s="23"/>
      <c r="B33" s="13"/>
      <c r="C33" s="15"/>
      <c r="D33" s="15"/>
      <c r="E33" s="15"/>
      <c r="F33" s="19"/>
      <c r="G33" s="13"/>
      <c r="H33" s="15"/>
      <c r="I33" s="10"/>
      <c r="J33" s="16"/>
      <c r="K33" s="16"/>
      <c r="L33" s="15">
        <v>101170.41</v>
      </c>
      <c r="M33" s="72">
        <v>42902</v>
      </c>
      <c r="N33" s="15"/>
      <c r="O33" s="15"/>
      <c r="P33" s="15">
        <v>101170.41</v>
      </c>
      <c r="Q33" s="15"/>
      <c r="R33" s="13"/>
      <c r="S33" s="13"/>
      <c r="T33" s="11"/>
      <c r="U33" s="11"/>
      <c r="V33" s="11"/>
    </row>
    <row r="34" spans="1:22" s="18" customFormat="1" ht="13.5" customHeight="1">
      <c r="A34" s="23"/>
      <c r="B34" s="13"/>
      <c r="C34" s="15"/>
      <c r="D34" s="15"/>
      <c r="E34" s="15"/>
      <c r="F34" s="19"/>
      <c r="G34" s="13"/>
      <c r="H34" s="15"/>
      <c r="I34" s="10"/>
      <c r="J34" s="16"/>
      <c r="K34" s="16"/>
      <c r="L34" s="15">
        <v>97906.85</v>
      </c>
      <c r="M34" s="72">
        <v>42934</v>
      </c>
      <c r="N34" s="15"/>
      <c r="O34" s="15"/>
      <c r="P34" s="15">
        <v>97906.85</v>
      </c>
      <c r="Q34" s="15"/>
      <c r="R34" s="13"/>
      <c r="S34" s="13"/>
      <c r="T34" s="11"/>
      <c r="U34" s="11"/>
      <c r="V34" s="11"/>
    </row>
    <row r="35" spans="1:22" s="18" customFormat="1" ht="13.5" customHeight="1">
      <c r="A35" s="23"/>
      <c r="B35" s="13"/>
      <c r="C35" s="15"/>
      <c r="D35" s="15"/>
      <c r="E35" s="15"/>
      <c r="F35" s="19"/>
      <c r="G35" s="13"/>
      <c r="H35" s="15"/>
      <c r="I35" s="10"/>
      <c r="J35" s="16"/>
      <c r="K35" s="16"/>
      <c r="L35" s="15">
        <v>101170.41</v>
      </c>
      <c r="M35" s="72">
        <v>42968</v>
      </c>
      <c r="N35" s="15"/>
      <c r="O35" s="15"/>
      <c r="P35" s="15">
        <v>101170.41</v>
      </c>
      <c r="Q35" s="15"/>
      <c r="R35" s="13"/>
      <c r="S35" s="13"/>
      <c r="T35" s="11"/>
      <c r="U35" s="11"/>
      <c r="V35" s="11"/>
    </row>
    <row r="36" spans="1:22" s="18" customFormat="1" ht="13.5" customHeight="1">
      <c r="A36" s="23"/>
      <c r="B36" s="13"/>
      <c r="C36" s="15"/>
      <c r="D36" s="15"/>
      <c r="E36" s="15"/>
      <c r="F36" s="19"/>
      <c r="G36" s="13"/>
      <c r="H36" s="15"/>
      <c r="I36" s="10"/>
      <c r="J36" s="16"/>
      <c r="K36" s="16"/>
      <c r="L36" s="15">
        <v>101170.41</v>
      </c>
      <c r="M36" s="72">
        <v>42997</v>
      </c>
      <c r="N36" s="15"/>
      <c r="O36" s="15"/>
      <c r="P36" s="15">
        <v>101170.41</v>
      </c>
      <c r="Q36" s="15"/>
      <c r="R36" s="13"/>
      <c r="S36" s="13"/>
      <c r="T36" s="11"/>
      <c r="U36" s="11"/>
      <c r="V36" s="11"/>
    </row>
    <row r="37" spans="1:22" s="18" customFormat="1" ht="13.5" customHeight="1">
      <c r="A37" s="23"/>
      <c r="B37" s="13"/>
      <c r="C37" s="15"/>
      <c r="D37" s="15"/>
      <c r="E37" s="15"/>
      <c r="F37" s="19"/>
      <c r="G37" s="13"/>
      <c r="H37" s="15"/>
      <c r="I37" s="10"/>
      <c r="J37" s="16"/>
      <c r="K37" s="16"/>
      <c r="L37" s="15">
        <v>97906.85</v>
      </c>
      <c r="M37" s="72">
        <v>43028</v>
      </c>
      <c r="N37" s="15"/>
      <c r="O37" s="15"/>
      <c r="P37" s="15">
        <v>97906.85</v>
      </c>
      <c r="Q37" s="15"/>
      <c r="R37" s="13"/>
      <c r="S37" s="13"/>
      <c r="T37" s="11"/>
      <c r="U37" s="11"/>
      <c r="V37" s="11"/>
    </row>
    <row r="38" spans="1:22" s="18" customFormat="1" ht="13.5" customHeight="1">
      <c r="A38" s="23"/>
      <c r="B38" s="13"/>
      <c r="C38" s="15"/>
      <c r="D38" s="15"/>
      <c r="E38" s="15"/>
      <c r="F38" s="19"/>
      <c r="G38" s="13"/>
      <c r="H38" s="15"/>
      <c r="I38" s="10"/>
      <c r="J38" s="16"/>
      <c r="K38" s="16"/>
      <c r="L38" s="15">
        <v>101170.41</v>
      </c>
      <c r="M38" s="72">
        <v>43059</v>
      </c>
      <c r="N38" s="15"/>
      <c r="O38" s="15"/>
      <c r="P38" s="15">
        <v>101170.41</v>
      </c>
      <c r="Q38" s="15"/>
      <c r="R38" s="13"/>
      <c r="S38" s="13"/>
      <c r="T38" s="11"/>
      <c r="U38" s="11"/>
      <c r="V38" s="11"/>
    </row>
    <row r="39" spans="1:22" s="18" customFormat="1" ht="13.5" customHeight="1">
      <c r="A39" s="23"/>
      <c r="B39" s="13"/>
      <c r="C39" s="15"/>
      <c r="D39" s="15"/>
      <c r="E39" s="15"/>
      <c r="F39" s="19"/>
      <c r="G39" s="13"/>
      <c r="H39" s="15"/>
      <c r="I39" s="10"/>
      <c r="J39" s="16"/>
      <c r="K39" s="16"/>
      <c r="L39" s="15">
        <v>97906.85</v>
      </c>
      <c r="M39" s="72">
        <v>43090</v>
      </c>
      <c r="N39" s="15"/>
      <c r="O39" s="15"/>
      <c r="P39" s="15">
        <v>97906.85</v>
      </c>
      <c r="Q39" s="15"/>
      <c r="R39" s="13"/>
      <c r="S39" s="13"/>
      <c r="T39" s="11"/>
      <c r="U39" s="11"/>
      <c r="V39" s="11"/>
    </row>
    <row r="40" spans="1:22" s="18" customFormat="1" ht="13.5" customHeight="1">
      <c r="A40" s="23"/>
      <c r="B40" s="13"/>
      <c r="C40" s="15"/>
      <c r="D40" s="15"/>
      <c r="E40" s="15"/>
      <c r="F40" s="19"/>
      <c r="G40" s="13"/>
      <c r="H40" s="15"/>
      <c r="I40" s="10"/>
      <c r="J40" s="16"/>
      <c r="K40" s="16"/>
      <c r="L40" s="15"/>
      <c r="M40" s="72">
        <v>43097</v>
      </c>
      <c r="N40" s="15">
        <v>8000000</v>
      </c>
      <c r="O40" s="15"/>
      <c r="P40" s="15"/>
      <c r="Q40" s="15"/>
      <c r="R40" s="13"/>
      <c r="S40" s="13"/>
      <c r="T40" s="11"/>
      <c r="U40" s="11"/>
      <c r="V40" s="11"/>
    </row>
    <row r="41" spans="1:22" s="18" customFormat="1" ht="13.5" customHeight="1">
      <c r="A41" s="23"/>
      <c r="B41" s="13"/>
      <c r="C41" s="15"/>
      <c r="D41" s="15"/>
      <c r="E41" s="15"/>
      <c r="F41" s="19"/>
      <c r="G41" s="13"/>
      <c r="H41" s="15"/>
      <c r="I41" s="10"/>
      <c r="J41" s="16"/>
      <c r="K41" s="16"/>
      <c r="L41" s="15"/>
      <c r="M41" s="72"/>
      <c r="N41" s="15"/>
      <c r="O41" s="15"/>
      <c r="P41" s="15"/>
      <c r="Q41" s="15"/>
      <c r="R41" s="13"/>
      <c r="S41" s="13"/>
      <c r="T41" s="11"/>
      <c r="U41" s="11"/>
      <c r="V41" s="11"/>
    </row>
    <row r="42" spans="1:22" s="18" customFormat="1" ht="74.25" customHeight="1">
      <c r="A42" s="105" t="s">
        <v>77</v>
      </c>
      <c r="B42" s="13">
        <v>6000000</v>
      </c>
      <c r="C42" s="15"/>
      <c r="D42" s="15"/>
      <c r="E42" s="15"/>
      <c r="F42" s="19"/>
      <c r="G42" s="13"/>
      <c r="H42" s="15">
        <v>13.6</v>
      </c>
      <c r="I42" s="35" t="s">
        <v>51</v>
      </c>
      <c r="J42" s="35" t="s">
        <v>78</v>
      </c>
      <c r="K42" s="16">
        <v>6000000</v>
      </c>
      <c r="L42" s="15">
        <f>L43+L44+L45+L46+L47+L48+L49+L50+L51+L52+L53+L54</f>
        <v>815963.34</v>
      </c>
      <c r="M42" s="72"/>
      <c r="N42" s="15"/>
      <c r="O42" s="15"/>
      <c r="P42" s="15">
        <f>P43+P44+P45+P47+P46+P48+L49+P50+P51+P52+P53+P54</f>
        <v>815963.34</v>
      </c>
      <c r="Q42" s="15"/>
      <c r="R42" s="13"/>
      <c r="S42" s="13">
        <v>6000000</v>
      </c>
      <c r="T42" s="11"/>
      <c r="U42" s="11"/>
      <c r="V42" s="11"/>
    </row>
    <row r="43" spans="1:22" s="18" customFormat="1" ht="15.75" customHeight="1">
      <c r="A43" s="105"/>
      <c r="B43" s="13"/>
      <c r="C43" s="15"/>
      <c r="D43" s="15"/>
      <c r="E43" s="15"/>
      <c r="F43" s="19"/>
      <c r="G43" s="13"/>
      <c r="H43" s="15"/>
      <c r="I43" s="35"/>
      <c r="J43" s="35"/>
      <c r="K43" s="16"/>
      <c r="L43" s="15">
        <v>69267.46</v>
      </c>
      <c r="M43" s="72">
        <v>42753</v>
      </c>
      <c r="N43" s="15"/>
      <c r="O43" s="15"/>
      <c r="P43" s="15">
        <v>69267.46</v>
      </c>
      <c r="Q43" s="15"/>
      <c r="R43" s="13"/>
      <c r="S43" s="13"/>
      <c r="T43" s="11"/>
      <c r="U43" s="11"/>
      <c r="V43" s="11"/>
    </row>
    <row r="44" spans="1:22" s="18" customFormat="1" ht="15.75" customHeight="1">
      <c r="A44" s="105"/>
      <c r="B44" s="13"/>
      <c r="C44" s="15"/>
      <c r="D44" s="15"/>
      <c r="E44" s="15"/>
      <c r="F44" s="19"/>
      <c r="G44" s="13"/>
      <c r="H44" s="15"/>
      <c r="I44" s="35"/>
      <c r="J44" s="35"/>
      <c r="K44" s="16"/>
      <c r="L44" s="15">
        <v>69304.11</v>
      </c>
      <c r="M44" s="72">
        <v>42786</v>
      </c>
      <c r="N44" s="15"/>
      <c r="O44" s="15"/>
      <c r="P44" s="15">
        <v>69304.11</v>
      </c>
      <c r="Q44" s="15"/>
      <c r="R44" s="13"/>
      <c r="S44" s="13"/>
      <c r="T44" s="11"/>
      <c r="U44" s="11"/>
      <c r="V44" s="11"/>
    </row>
    <row r="45" spans="1:22" s="18" customFormat="1" ht="15.75" customHeight="1">
      <c r="A45" s="105"/>
      <c r="B45" s="13"/>
      <c r="C45" s="15"/>
      <c r="D45" s="15"/>
      <c r="E45" s="15"/>
      <c r="F45" s="19"/>
      <c r="G45" s="13"/>
      <c r="H45" s="15"/>
      <c r="I45" s="35"/>
      <c r="J45" s="35"/>
      <c r="K45" s="16"/>
      <c r="L45" s="15">
        <v>62597.26</v>
      </c>
      <c r="M45" s="72">
        <v>42815</v>
      </c>
      <c r="N45" s="15"/>
      <c r="O45" s="15"/>
      <c r="P45" s="15">
        <v>62597.26</v>
      </c>
      <c r="Q45" s="15"/>
      <c r="R45" s="13"/>
      <c r="S45" s="13"/>
      <c r="T45" s="11"/>
      <c r="U45" s="11"/>
      <c r="V45" s="11"/>
    </row>
    <row r="46" spans="1:22" s="18" customFormat="1" ht="15.75" customHeight="1">
      <c r="A46" s="105"/>
      <c r="B46" s="13"/>
      <c r="C46" s="15"/>
      <c r="D46" s="15"/>
      <c r="E46" s="15"/>
      <c r="F46" s="19"/>
      <c r="G46" s="13"/>
      <c r="H46" s="15"/>
      <c r="I46" s="35"/>
      <c r="J46" s="35"/>
      <c r="K46" s="16"/>
      <c r="L46" s="15">
        <v>69304.11</v>
      </c>
      <c r="M46" s="72">
        <v>42843</v>
      </c>
      <c r="N46" s="15"/>
      <c r="O46" s="15"/>
      <c r="P46" s="15">
        <v>69304.11</v>
      </c>
      <c r="Q46" s="15"/>
      <c r="R46" s="13"/>
      <c r="S46" s="13"/>
      <c r="T46" s="11"/>
      <c r="U46" s="11"/>
      <c r="V46" s="11"/>
    </row>
    <row r="47" spans="1:22" s="18" customFormat="1" ht="15.75" customHeight="1">
      <c r="A47" s="105"/>
      <c r="B47" s="13"/>
      <c r="C47" s="15"/>
      <c r="D47" s="15"/>
      <c r="E47" s="15"/>
      <c r="F47" s="19"/>
      <c r="G47" s="13"/>
      <c r="H47" s="15"/>
      <c r="I47" s="35"/>
      <c r="J47" s="35"/>
      <c r="K47" s="16"/>
      <c r="L47" s="15">
        <v>67068.49</v>
      </c>
      <c r="M47" s="72">
        <v>42871</v>
      </c>
      <c r="N47" s="15"/>
      <c r="O47" s="15"/>
      <c r="P47" s="15">
        <v>67068.49</v>
      </c>
      <c r="Q47" s="15"/>
      <c r="R47" s="13"/>
      <c r="S47" s="13"/>
      <c r="T47" s="11"/>
      <c r="U47" s="11"/>
      <c r="V47" s="11"/>
    </row>
    <row r="48" spans="1:22" s="18" customFormat="1" ht="15.75" customHeight="1">
      <c r="A48" s="105"/>
      <c r="B48" s="13"/>
      <c r="C48" s="15"/>
      <c r="D48" s="15"/>
      <c r="E48" s="15"/>
      <c r="F48" s="19"/>
      <c r="G48" s="13"/>
      <c r="H48" s="15"/>
      <c r="I48" s="35"/>
      <c r="J48" s="35"/>
      <c r="K48" s="16"/>
      <c r="L48" s="15">
        <v>69304.11</v>
      </c>
      <c r="M48" s="72">
        <v>42907</v>
      </c>
      <c r="N48" s="15"/>
      <c r="O48" s="15"/>
      <c r="P48" s="15">
        <v>69304.11</v>
      </c>
      <c r="Q48" s="15"/>
      <c r="R48" s="13"/>
      <c r="S48" s="13"/>
      <c r="T48" s="11"/>
      <c r="U48" s="11"/>
      <c r="V48" s="11"/>
    </row>
    <row r="49" spans="1:22" s="18" customFormat="1" ht="15.75" customHeight="1">
      <c r="A49" s="105"/>
      <c r="B49" s="13"/>
      <c r="C49" s="15"/>
      <c r="D49" s="15"/>
      <c r="E49" s="15"/>
      <c r="F49" s="19"/>
      <c r="G49" s="13"/>
      <c r="H49" s="15"/>
      <c r="I49" s="35"/>
      <c r="J49" s="35"/>
      <c r="K49" s="16"/>
      <c r="L49" s="15">
        <v>67068.49</v>
      </c>
      <c r="M49" s="72">
        <v>42934</v>
      </c>
      <c r="N49" s="15"/>
      <c r="O49" s="15"/>
      <c r="P49" s="15">
        <v>67068.49</v>
      </c>
      <c r="Q49" s="15"/>
      <c r="R49" s="13"/>
      <c r="S49" s="13"/>
      <c r="T49" s="11"/>
      <c r="U49" s="11"/>
      <c r="V49" s="11"/>
    </row>
    <row r="50" spans="1:22" s="18" customFormat="1" ht="15.75" customHeight="1">
      <c r="A50" s="105"/>
      <c r="B50" s="13"/>
      <c r="C50" s="15"/>
      <c r="D50" s="15"/>
      <c r="E50" s="15"/>
      <c r="F50" s="19"/>
      <c r="G50" s="13"/>
      <c r="H50" s="15"/>
      <c r="I50" s="35"/>
      <c r="J50" s="35"/>
      <c r="K50" s="16"/>
      <c r="L50" s="15">
        <v>69304.11</v>
      </c>
      <c r="M50" s="72">
        <v>42968</v>
      </c>
      <c r="N50" s="15"/>
      <c r="O50" s="15"/>
      <c r="P50" s="15">
        <v>69304.11</v>
      </c>
      <c r="Q50" s="15"/>
      <c r="R50" s="13"/>
      <c r="S50" s="13"/>
      <c r="T50" s="11"/>
      <c r="U50" s="11"/>
      <c r="V50" s="11"/>
    </row>
    <row r="51" spans="1:22" s="18" customFormat="1" ht="15.75" customHeight="1">
      <c r="A51" s="105"/>
      <c r="B51" s="13"/>
      <c r="C51" s="15"/>
      <c r="D51" s="15"/>
      <c r="E51" s="15"/>
      <c r="F51" s="19"/>
      <c r="G51" s="13"/>
      <c r="H51" s="15"/>
      <c r="I51" s="35"/>
      <c r="J51" s="35"/>
      <c r="K51" s="16"/>
      <c r="L51" s="15">
        <v>69304.11</v>
      </c>
      <c r="M51" s="72">
        <v>42997</v>
      </c>
      <c r="N51" s="15"/>
      <c r="O51" s="15"/>
      <c r="P51" s="15">
        <v>69304.11</v>
      </c>
      <c r="Q51" s="15"/>
      <c r="R51" s="13"/>
      <c r="S51" s="13"/>
      <c r="T51" s="11"/>
      <c r="U51" s="11"/>
      <c r="V51" s="11"/>
    </row>
    <row r="52" spans="1:22" s="18" customFormat="1" ht="15.75" customHeight="1">
      <c r="A52" s="105"/>
      <c r="B52" s="13"/>
      <c r="C52" s="15"/>
      <c r="D52" s="15"/>
      <c r="E52" s="15"/>
      <c r="F52" s="19"/>
      <c r="G52" s="13"/>
      <c r="H52" s="15"/>
      <c r="I52" s="35"/>
      <c r="J52" s="35"/>
      <c r="K52" s="16"/>
      <c r="L52" s="15">
        <v>67068.49</v>
      </c>
      <c r="M52" s="72">
        <v>43028</v>
      </c>
      <c r="N52" s="15"/>
      <c r="O52" s="15"/>
      <c r="P52" s="15">
        <v>67068.49</v>
      </c>
      <c r="Q52" s="15"/>
      <c r="R52" s="13"/>
      <c r="S52" s="13"/>
      <c r="T52" s="11"/>
      <c r="U52" s="11"/>
      <c r="V52" s="11"/>
    </row>
    <row r="53" spans="1:22" s="18" customFormat="1" ht="15.75" customHeight="1">
      <c r="A53" s="105"/>
      <c r="B53" s="13"/>
      <c r="C53" s="15"/>
      <c r="D53" s="15"/>
      <c r="E53" s="15"/>
      <c r="F53" s="19"/>
      <c r="G53" s="13"/>
      <c r="H53" s="15"/>
      <c r="I53" s="35"/>
      <c r="J53" s="35"/>
      <c r="K53" s="16"/>
      <c r="L53" s="15">
        <v>69304.11</v>
      </c>
      <c r="M53" s="72">
        <v>43059</v>
      </c>
      <c r="N53" s="15"/>
      <c r="O53" s="15"/>
      <c r="P53" s="15">
        <v>69304.11</v>
      </c>
      <c r="Q53" s="15"/>
      <c r="R53" s="13"/>
      <c r="S53" s="13"/>
      <c r="T53" s="11"/>
      <c r="U53" s="11"/>
      <c r="V53" s="11"/>
    </row>
    <row r="54" spans="1:22" s="18" customFormat="1" ht="15.75" customHeight="1">
      <c r="A54" s="105"/>
      <c r="B54" s="13"/>
      <c r="C54" s="15"/>
      <c r="D54" s="15"/>
      <c r="E54" s="15"/>
      <c r="F54" s="19"/>
      <c r="G54" s="13"/>
      <c r="H54" s="15"/>
      <c r="I54" s="35"/>
      <c r="J54" s="35"/>
      <c r="K54" s="16"/>
      <c r="L54" s="15">
        <v>67068.49</v>
      </c>
      <c r="M54" s="72">
        <v>43094</v>
      </c>
      <c r="N54" s="15"/>
      <c r="O54" s="15"/>
      <c r="P54" s="15">
        <v>67068.49</v>
      </c>
      <c r="Q54" s="15"/>
      <c r="R54" s="13"/>
      <c r="S54" s="13"/>
      <c r="T54" s="11"/>
      <c r="U54" s="11"/>
      <c r="V54" s="11"/>
    </row>
    <row r="55" spans="1:22" s="18" customFormat="1" ht="27.75" customHeight="1">
      <c r="A55" s="39" t="s">
        <v>17</v>
      </c>
      <c r="B55" s="41">
        <f>B56</f>
        <v>11954093.17</v>
      </c>
      <c r="C55" s="41"/>
      <c r="D55" s="41"/>
      <c r="E55" s="41"/>
      <c r="F55" s="41"/>
      <c r="G55" s="41">
        <v>7714000</v>
      </c>
      <c r="H55" s="41"/>
      <c r="I55" s="46"/>
      <c r="J55" s="46"/>
      <c r="K55" s="41">
        <v>19668093.17</v>
      </c>
      <c r="L55" s="41">
        <v>10447.55</v>
      </c>
      <c r="M55" s="41"/>
      <c r="N55" s="41">
        <f>N56</f>
        <v>11954093.17</v>
      </c>
      <c r="O55" s="41"/>
      <c r="P55" s="41">
        <v>10447.55</v>
      </c>
      <c r="Q55" s="41"/>
      <c r="R55" s="52"/>
      <c r="S55" s="41">
        <v>7714000</v>
      </c>
      <c r="T55" s="55"/>
      <c r="U55" s="55"/>
      <c r="V55" s="55"/>
    </row>
    <row r="56" spans="1:22" s="18" customFormat="1" ht="54.75" customHeight="1">
      <c r="A56" s="42" t="s">
        <v>69</v>
      </c>
      <c r="B56" s="13">
        <v>11954093.17</v>
      </c>
      <c r="C56" s="40"/>
      <c r="D56" s="13"/>
      <c r="E56" s="13"/>
      <c r="F56" s="37"/>
      <c r="G56" s="13"/>
      <c r="H56" s="35" t="s">
        <v>68</v>
      </c>
      <c r="I56" s="22" t="s">
        <v>51</v>
      </c>
      <c r="J56" s="22" t="s">
        <v>87</v>
      </c>
      <c r="K56" s="10">
        <v>11954093.17</v>
      </c>
      <c r="L56" s="13">
        <v>10447.55</v>
      </c>
      <c r="M56" s="37"/>
      <c r="N56" s="13">
        <v>11954093.17</v>
      </c>
      <c r="O56" s="13"/>
      <c r="P56" s="13">
        <v>10447.55</v>
      </c>
      <c r="Q56" s="13"/>
      <c r="R56" s="15"/>
      <c r="S56" s="101"/>
      <c r="T56" s="17"/>
      <c r="U56" s="17"/>
      <c r="V56" s="17"/>
    </row>
    <row r="57" spans="1:22" ht="13.5" customHeight="1">
      <c r="A57" s="23"/>
      <c r="B57" s="13"/>
      <c r="C57" s="13"/>
      <c r="D57" s="13"/>
      <c r="E57" s="13"/>
      <c r="F57" s="13"/>
      <c r="G57" s="13"/>
      <c r="H57" s="13"/>
      <c r="I57" s="11"/>
      <c r="J57" s="11"/>
      <c r="K57" s="11"/>
      <c r="L57" s="13"/>
      <c r="M57" s="37">
        <v>43054</v>
      </c>
      <c r="N57" s="13">
        <v>11954093.17</v>
      </c>
      <c r="O57" s="13"/>
      <c r="P57" s="13"/>
      <c r="Q57" s="13"/>
      <c r="R57" s="15"/>
      <c r="S57" s="13"/>
      <c r="T57" s="17"/>
      <c r="U57" s="17"/>
      <c r="V57" s="17"/>
    </row>
    <row r="58" spans="1:22" ht="13.5" customHeight="1">
      <c r="A58" s="39"/>
      <c r="B58" s="13"/>
      <c r="C58" s="13"/>
      <c r="D58" s="13"/>
      <c r="E58" s="13"/>
      <c r="F58" s="13"/>
      <c r="G58" s="13"/>
      <c r="H58" s="13"/>
      <c r="I58" s="11"/>
      <c r="J58" s="11"/>
      <c r="K58" s="11"/>
      <c r="L58" s="13">
        <v>10447.55</v>
      </c>
      <c r="M58" s="37">
        <v>43056</v>
      </c>
      <c r="N58" s="13"/>
      <c r="O58" s="13"/>
      <c r="P58" s="13">
        <v>10447.55</v>
      </c>
      <c r="Q58" s="13"/>
      <c r="R58" s="15"/>
      <c r="S58" s="13"/>
      <c r="T58" s="17"/>
      <c r="U58" s="17"/>
      <c r="V58" s="17"/>
    </row>
    <row r="59" spans="1:22" ht="52.5" customHeight="1">
      <c r="A59" s="42" t="s">
        <v>105</v>
      </c>
      <c r="B59" s="13"/>
      <c r="C59" s="13"/>
      <c r="D59" s="13"/>
      <c r="E59" s="13"/>
      <c r="F59" s="37">
        <v>43095</v>
      </c>
      <c r="G59" s="123">
        <v>7714000</v>
      </c>
      <c r="H59" s="123">
        <v>0.1</v>
      </c>
      <c r="I59" s="22" t="s">
        <v>51</v>
      </c>
      <c r="J59" s="10" t="s">
        <v>106</v>
      </c>
      <c r="K59" s="10" t="s">
        <v>107</v>
      </c>
      <c r="L59" s="13"/>
      <c r="M59" s="37"/>
      <c r="N59" s="13"/>
      <c r="O59" s="13"/>
      <c r="P59" s="13"/>
      <c r="Q59" s="13"/>
      <c r="R59" s="15"/>
      <c r="S59" s="13">
        <v>7714000</v>
      </c>
      <c r="T59" s="17"/>
      <c r="U59" s="17"/>
      <c r="V59" s="17"/>
    </row>
    <row r="60" spans="1:22" s="6" customFormat="1" ht="13.5" customHeight="1">
      <c r="A60" s="39" t="s">
        <v>35</v>
      </c>
      <c r="B60" s="41"/>
      <c r="C60" s="41"/>
      <c r="D60" s="41"/>
      <c r="E60" s="41"/>
      <c r="F60" s="43"/>
      <c r="G60" s="41"/>
      <c r="H60" s="41"/>
      <c r="I60" s="44"/>
      <c r="J60" s="45"/>
      <c r="K60" s="41"/>
      <c r="L60" s="13"/>
      <c r="M60" s="37"/>
      <c r="N60" s="13"/>
      <c r="O60" s="13"/>
      <c r="P60" s="13"/>
      <c r="Q60" s="41"/>
      <c r="R60" s="41"/>
      <c r="S60" s="41"/>
      <c r="T60" s="41"/>
      <c r="U60" s="41"/>
      <c r="V60" s="41"/>
    </row>
    <row r="61" spans="1:22" ht="13.5" customHeight="1">
      <c r="A61" s="30"/>
      <c r="B61" s="33"/>
      <c r="C61" s="33"/>
      <c r="D61" s="33"/>
      <c r="E61" s="33"/>
      <c r="F61" s="33"/>
      <c r="G61" s="33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8"/>
      <c r="V61" s="49"/>
    </row>
    <row r="62" spans="1:22" ht="15.75" customHeight="1">
      <c r="A62" s="30"/>
      <c r="B62" s="33"/>
      <c r="C62" s="33"/>
      <c r="D62" s="33"/>
      <c r="E62" s="33"/>
      <c r="F62" s="33"/>
      <c r="G62" s="33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9"/>
      <c r="S62" s="49"/>
      <c r="T62" s="49"/>
      <c r="U62" s="49"/>
      <c r="V62" s="49"/>
    </row>
    <row r="63" spans="1:22" ht="15.75" customHeight="1">
      <c r="A63" s="8" t="s">
        <v>53</v>
      </c>
      <c r="B63" s="9"/>
      <c r="C63" s="26"/>
      <c r="D63" s="26"/>
      <c r="E63" s="26"/>
      <c r="F63" s="26"/>
      <c r="G63" s="12"/>
      <c r="H63" s="12"/>
      <c r="I63" s="29"/>
      <c r="J63" s="215"/>
      <c r="K63" s="215"/>
      <c r="L63" s="215"/>
      <c r="M63" s="215"/>
      <c r="N63" s="215"/>
      <c r="O63" s="29"/>
      <c r="P63" s="1"/>
      <c r="Q63" s="1"/>
      <c r="R63" s="1"/>
      <c r="S63" s="1"/>
      <c r="T63" s="1"/>
      <c r="U63" s="1"/>
      <c r="V63" s="1"/>
    </row>
    <row r="64" spans="2:22" ht="15.75" customHeight="1">
      <c r="B64" s="8"/>
      <c r="C64" s="8"/>
      <c r="D64" s="8"/>
      <c r="E64" s="2" t="s">
        <v>26</v>
      </c>
      <c r="F64" s="8"/>
      <c r="G64" s="30"/>
      <c r="H64" s="30"/>
      <c r="I64" s="30"/>
      <c r="J64" s="29" t="s">
        <v>27</v>
      </c>
      <c r="K64" s="29"/>
      <c r="L64" s="8"/>
      <c r="M64" s="8"/>
      <c r="N64" s="8"/>
      <c r="O64" s="30"/>
      <c r="R64" s="1"/>
      <c r="S64" s="1"/>
      <c r="T64" s="1"/>
      <c r="U64" s="1"/>
      <c r="V64" s="1"/>
    </row>
    <row r="65" spans="1:22" ht="12.75">
      <c r="A65" s="8" t="s">
        <v>23</v>
      </c>
      <c r="B65" s="9"/>
      <c r="C65" s="26"/>
      <c r="D65" s="26"/>
      <c r="E65" s="26"/>
      <c r="F65" s="26"/>
      <c r="G65" s="26"/>
      <c r="H65" s="27"/>
      <c r="I65" s="31"/>
      <c r="J65" s="169"/>
      <c r="K65" s="169"/>
      <c r="L65" s="169"/>
      <c r="M65" s="169"/>
      <c r="N65" s="169"/>
      <c r="O65" s="30"/>
      <c r="R65" s="1"/>
      <c r="S65" s="1"/>
      <c r="T65" s="1"/>
      <c r="U65" s="1"/>
      <c r="V65" s="1"/>
    </row>
    <row r="66" spans="2:22" ht="12.75">
      <c r="B66" s="8"/>
      <c r="C66" s="8"/>
      <c r="D66" s="8"/>
      <c r="E66" s="2" t="s">
        <v>26</v>
      </c>
      <c r="F66" s="8"/>
      <c r="G66" s="30"/>
      <c r="H66" s="30"/>
      <c r="I66" s="30"/>
      <c r="J66" s="29" t="s">
        <v>27</v>
      </c>
      <c r="K66" s="29"/>
      <c r="L66" s="8"/>
      <c r="M66" s="8"/>
      <c r="N66" s="8"/>
      <c r="O66" s="30"/>
      <c r="R66" s="1"/>
      <c r="S66" s="1"/>
      <c r="T66" s="1"/>
      <c r="U66" s="1"/>
      <c r="V66" s="1"/>
    </row>
    <row r="67" spans="2:14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ht="12.75">
      <c r="A68" t="s">
        <v>33</v>
      </c>
    </row>
  </sheetData>
  <sheetProtection/>
  <mergeCells count="52">
    <mergeCell ref="A14:H14"/>
    <mergeCell ref="I14:K14"/>
    <mergeCell ref="L14:O14"/>
    <mergeCell ref="A15:H15"/>
    <mergeCell ref="L20:L22"/>
    <mergeCell ref="S20:V20"/>
    <mergeCell ref="S21:T21"/>
    <mergeCell ref="U21:V21"/>
    <mergeCell ref="H20:H22"/>
    <mergeCell ref="B21:C21"/>
    <mergeCell ref="A11:H11"/>
    <mergeCell ref="A9:H10"/>
    <mergeCell ref="F4:O4"/>
    <mergeCell ref="I10:K10"/>
    <mergeCell ref="I11:K11"/>
    <mergeCell ref="N1:V1"/>
    <mergeCell ref="A5:V5"/>
    <mergeCell ref="A7:V7"/>
    <mergeCell ref="O2:V2"/>
    <mergeCell ref="A3:V3"/>
    <mergeCell ref="I12:K12"/>
    <mergeCell ref="I13:K13"/>
    <mergeCell ref="L10:O10"/>
    <mergeCell ref="U19:V19"/>
    <mergeCell ref="L17:O17"/>
    <mergeCell ref="L18:O18"/>
    <mergeCell ref="J63:N63"/>
    <mergeCell ref="J65:N65"/>
    <mergeCell ref="I9:O9"/>
    <mergeCell ref="L11:O11"/>
    <mergeCell ref="I15:K15"/>
    <mergeCell ref="I16:K16"/>
    <mergeCell ref="L15:O15"/>
    <mergeCell ref="L16:O16"/>
    <mergeCell ref="L12:O12"/>
    <mergeCell ref="L13:O13"/>
    <mergeCell ref="I20:I22"/>
    <mergeCell ref="I17:K17"/>
    <mergeCell ref="I18:K18"/>
    <mergeCell ref="G21:G22"/>
    <mergeCell ref="J20:K21"/>
    <mergeCell ref="F20:G20"/>
    <mergeCell ref="M20:R21"/>
    <mergeCell ref="A20:A22"/>
    <mergeCell ref="A12:H12"/>
    <mergeCell ref="F21:F22"/>
    <mergeCell ref="A17:H17"/>
    <mergeCell ref="A18:H18"/>
    <mergeCell ref="B20:E20"/>
    <mergeCell ref="A13:H13"/>
    <mergeCell ref="D21:E21"/>
    <mergeCell ref="A16:H16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2.75390625" style="0" customWidth="1"/>
    <col min="3" max="3" width="9.75390625" style="0" customWidth="1"/>
    <col min="4" max="4" width="8.75390625" style="0" customWidth="1"/>
    <col min="5" max="5" width="7.75390625" style="0" customWidth="1"/>
    <col min="6" max="6" width="8.75390625" style="0" customWidth="1"/>
    <col min="7" max="7" width="12.25390625" style="0" customWidth="1"/>
    <col min="8" max="8" width="9.25390625" style="0" customWidth="1"/>
    <col min="9" max="9" width="7.75390625" style="0" customWidth="1"/>
    <col min="10" max="10" width="8.75390625" style="0" customWidth="1"/>
    <col min="11" max="11" width="12.625" style="0" customWidth="1"/>
    <col min="12" max="13" width="11.00390625" style="0" customWidth="1"/>
    <col min="14" max="14" width="13.25390625" style="0" customWidth="1"/>
    <col min="15" max="15" width="11.375" style="0" customWidth="1"/>
    <col min="16" max="17" width="11.125" style="0" customWidth="1"/>
    <col min="18" max="18" width="12.00390625" style="0" customWidth="1"/>
    <col min="19" max="19" width="12.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80" t="s">
        <v>43</v>
      </c>
      <c r="G4" s="180"/>
      <c r="H4" s="180"/>
      <c r="I4" s="180"/>
      <c r="J4" s="180"/>
      <c r="K4" s="180"/>
      <c r="L4" s="180"/>
      <c r="M4" s="180"/>
      <c r="N4" s="180"/>
      <c r="O4" s="180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83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203">
        <v>6280000</v>
      </c>
      <c r="J10" s="204"/>
      <c r="K10" s="205"/>
      <c r="L10" s="239">
        <v>6439544.12</v>
      </c>
      <c r="M10" s="185"/>
      <c r="N10" s="185"/>
      <c r="O10" s="186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87">
        <v>0</v>
      </c>
      <c r="J11" s="188"/>
      <c r="K11" s="189"/>
      <c r="L11" s="184">
        <v>0</v>
      </c>
      <c r="M11" s="185"/>
      <c r="N11" s="185"/>
      <c r="O11" s="186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216">
        <v>2800000</v>
      </c>
      <c r="J12" s="217"/>
      <c r="K12" s="218"/>
      <c r="L12" s="239">
        <v>2959544.12</v>
      </c>
      <c r="M12" s="142"/>
      <c r="N12" s="142"/>
      <c r="O12" s="143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216">
        <v>228800</v>
      </c>
      <c r="J13" s="217"/>
      <c r="K13" s="218"/>
      <c r="L13" s="240">
        <v>247400</v>
      </c>
      <c r="M13" s="241"/>
      <c r="N13" s="241"/>
      <c r="O13" s="242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87">
        <v>0</v>
      </c>
      <c r="J14" s="188"/>
      <c r="K14" s="189"/>
      <c r="L14" s="184">
        <v>0</v>
      </c>
      <c r="M14" s="185"/>
      <c r="N14" s="185"/>
      <c r="O14" s="186"/>
      <c r="P14" s="2"/>
      <c r="Q14" s="2"/>
      <c r="R14" s="2"/>
      <c r="S14" s="1"/>
      <c r="T14" s="1"/>
      <c r="U14" s="1"/>
      <c r="V14" s="1"/>
    </row>
    <row r="15" spans="1:22" ht="12.75">
      <c r="A15" s="137" t="s">
        <v>56</v>
      </c>
      <c r="B15" s="138"/>
      <c r="C15" s="138"/>
      <c r="D15" s="138"/>
      <c r="E15" s="138"/>
      <c r="F15" s="138"/>
      <c r="G15" s="138"/>
      <c r="H15" s="139"/>
      <c r="I15" s="187">
        <v>0</v>
      </c>
      <c r="J15" s="188"/>
      <c r="K15" s="189"/>
      <c r="L15" s="184">
        <v>0</v>
      </c>
      <c r="M15" s="185"/>
      <c r="N15" s="185"/>
      <c r="O15" s="186"/>
      <c r="P15" s="2"/>
      <c r="Q15" s="2"/>
      <c r="R15" s="2"/>
      <c r="S15" s="1"/>
      <c r="T15" s="1"/>
      <c r="U15" s="1"/>
      <c r="V15" s="1"/>
    </row>
    <row r="16" spans="1:22" ht="13.5" customHeight="1">
      <c r="A16" s="166" t="s">
        <v>57</v>
      </c>
      <c r="B16" s="167"/>
      <c r="C16" s="167"/>
      <c r="D16" s="167"/>
      <c r="E16" s="167"/>
      <c r="F16" s="167"/>
      <c r="G16" s="167"/>
      <c r="H16" s="168"/>
      <c r="I16" s="187">
        <v>0</v>
      </c>
      <c r="J16" s="188"/>
      <c r="K16" s="189"/>
      <c r="L16" s="184">
        <v>0</v>
      </c>
      <c r="M16" s="185"/>
      <c r="N16" s="185"/>
      <c r="O16" s="186"/>
      <c r="P16" s="20"/>
      <c r="Q16" s="20"/>
      <c r="R16" s="20"/>
      <c r="S16" s="20"/>
      <c r="T16" s="20"/>
      <c r="U16" s="20"/>
      <c r="V16" s="1"/>
    </row>
    <row r="17" spans="1:22" ht="12.75">
      <c r="A17" s="166" t="s">
        <v>58</v>
      </c>
      <c r="B17" s="167"/>
      <c r="C17" s="167"/>
      <c r="D17" s="167"/>
      <c r="E17" s="167"/>
      <c r="F17" s="167"/>
      <c r="G17" s="167"/>
      <c r="H17" s="168"/>
      <c r="I17" s="187" t="s">
        <v>52</v>
      </c>
      <c r="J17" s="188"/>
      <c r="K17" s="189"/>
      <c r="L17" s="184" t="s">
        <v>52</v>
      </c>
      <c r="M17" s="185"/>
      <c r="N17" s="185"/>
      <c r="O17" s="18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31" t="s">
        <v>19</v>
      </c>
      <c r="V18" s="131"/>
    </row>
    <row r="19" spans="1:22" ht="48" customHeight="1">
      <c r="A19" s="124" t="s">
        <v>11</v>
      </c>
      <c r="B19" s="148" t="s">
        <v>4</v>
      </c>
      <c r="C19" s="148"/>
      <c r="D19" s="148"/>
      <c r="E19" s="125"/>
      <c r="F19" s="146" t="s">
        <v>10</v>
      </c>
      <c r="G19" s="147"/>
      <c r="H19" s="170" t="s">
        <v>29</v>
      </c>
      <c r="I19" s="147" t="s">
        <v>20</v>
      </c>
      <c r="J19" s="149" t="s">
        <v>30</v>
      </c>
      <c r="K19" s="151"/>
      <c r="L19" s="124" t="s">
        <v>41</v>
      </c>
      <c r="M19" s="149" t="s">
        <v>38</v>
      </c>
      <c r="N19" s="150"/>
      <c r="O19" s="150"/>
      <c r="P19" s="150"/>
      <c r="Q19" s="150"/>
      <c r="R19" s="151"/>
      <c r="S19" s="125" t="s">
        <v>12</v>
      </c>
      <c r="T19" s="126"/>
      <c r="U19" s="126"/>
      <c r="V19" s="127"/>
    </row>
    <row r="20" spans="1:22" ht="30.75" customHeight="1">
      <c r="A20" s="124"/>
      <c r="B20" s="124" t="s">
        <v>5</v>
      </c>
      <c r="C20" s="124"/>
      <c r="D20" s="124" t="s">
        <v>6</v>
      </c>
      <c r="E20" s="124"/>
      <c r="F20" s="172" t="s">
        <v>8</v>
      </c>
      <c r="G20" s="165" t="s">
        <v>28</v>
      </c>
      <c r="H20" s="171"/>
      <c r="I20" s="147"/>
      <c r="J20" s="152"/>
      <c r="K20" s="154"/>
      <c r="L20" s="124"/>
      <c r="M20" s="152"/>
      <c r="N20" s="153"/>
      <c r="O20" s="153"/>
      <c r="P20" s="153"/>
      <c r="Q20" s="153"/>
      <c r="R20" s="154"/>
      <c r="S20" s="124" t="s">
        <v>5</v>
      </c>
      <c r="T20" s="124"/>
      <c r="U20" s="124" t="s">
        <v>6</v>
      </c>
      <c r="V20" s="124"/>
    </row>
    <row r="21" spans="1:22" ht="51.75" customHeight="1">
      <c r="A21" s="124"/>
      <c r="B21" s="3" t="s">
        <v>7</v>
      </c>
      <c r="C21" s="3" t="s">
        <v>32</v>
      </c>
      <c r="D21" s="3" t="s">
        <v>7</v>
      </c>
      <c r="E21" s="3" t="s">
        <v>21</v>
      </c>
      <c r="F21" s="124"/>
      <c r="G21" s="152"/>
      <c r="H21" s="172"/>
      <c r="I21" s="147"/>
      <c r="J21" s="32" t="s">
        <v>8</v>
      </c>
      <c r="K21" s="32" t="s">
        <v>9</v>
      </c>
      <c r="L21" s="124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51" t="s">
        <v>13</v>
      </c>
      <c r="B23" s="41">
        <f>B25+B36+B39+B42</f>
        <v>4600000</v>
      </c>
      <c r="C23" s="41"/>
      <c r="D23" s="41"/>
      <c r="E23" s="41"/>
      <c r="F23" s="41"/>
      <c r="G23" s="41">
        <v>1008000</v>
      </c>
      <c r="H23" s="41"/>
      <c r="I23" s="46"/>
      <c r="J23" s="46"/>
      <c r="K23" s="41">
        <f>K25+K36+K39+K42</f>
        <v>4600000</v>
      </c>
      <c r="L23" s="41">
        <f>L25+L39</f>
        <v>247386.73999999996</v>
      </c>
      <c r="M23" s="41"/>
      <c r="N23" s="41">
        <f>N25+N36+N39</f>
        <v>1120000</v>
      </c>
      <c r="O23" s="41">
        <f>O25+O36+O39+O42</f>
        <v>0</v>
      </c>
      <c r="P23" s="41">
        <f>P25+P522+P39</f>
        <v>247337.02999999997</v>
      </c>
      <c r="Q23" s="41">
        <f>Q25+Q36+Q39+Q42</f>
        <v>0</v>
      </c>
      <c r="R23" s="41">
        <f>R25+R36+R39+R42</f>
        <v>0</v>
      </c>
      <c r="S23" s="41">
        <f>S25+S36+S39</f>
        <v>4488000</v>
      </c>
      <c r="T23" s="41"/>
      <c r="U23" s="41"/>
      <c r="V23" s="4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34" t="s">
        <v>15</v>
      </c>
      <c r="B25" s="41">
        <f>B26</f>
        <v>1800000</v>
      </c>
      <c r="C25" s="41"/>
      <c r="D25" s="41"/>
      <c r="E25" s="41"/>
      <c r="F25" s="41"/>
      <c r="G25" s="41"/>
      <c r="H25" s="41"/>
      <c r="I25" s="41"/>
      <c r="J25" s="41"/>
      <c r="K25" s="41">
        <f>K26</f>
        <v>1800000</v>
      </c>
      <c r="L25" s="41">
        <f>L26</f>
        <v>244968.98999999996</v>
      </c>
      <c r="M25" s="41"/>
      <c r="N25" s="41">
        <f aca="true" t="shared" si="0" ref="N25:S25">N26</f>
        <v>0</v>
      </c>
      <c r="O25" s="41">
        <f t="shared" si="0"/>
        <v>0</v>
      </c>
      <c r="P25" s="41">
        <f t="shared" si="0"/>
        <v>244968.98999999996</v>
      </c>
      <c r="Q25" s="41">
        <f t="shared" si="0"/>
        <v>0</v>
      </c>
      <c r="R25" s="41">
        <f t="shared" si="0"/>
        <v>0</v>
      </c>
      <c r="S25" s="41">
        <f t="shared" si="0"/>
        <v>1800000</v>
      </c>
      <c r="T25" s="41"/>
      <c r="U25" s="41"/>
      <c r="V25" s="41"/>
    </row>
    <row r="26" spans="1:22" s="7" customFormat="1" ht="117.75" customHeight="1">
      <c r="A26" s="50" t="s">
        <v>76</v>
      </c>
      <c r="B26" s="13">
        <v>1800000</v>
      </c>
      <c r="C26" s="13"/>
      <c r="D26" s="13"/>
      <c r="E26" s="13"/>
      <c r="F26" s="37"/>
      <c r="G26" s="13"/>
      <c r="H26" s="13">
        <v>13.61</v>
      </c>
      <c r="I26" s="10" t="s">
        <v>51</v>
      </c>
      <c r="J26" s="22">
        <v>43534</v>
      </c>
      <c r="K26" s="10">
        <v>1800000</v>
      </c>
      <c r="L26" s="36">
        <f>L27+L28+L29+L30+L32+L31+L33+L34+L35+L36+L37+L38</f>
        <v>244968.98999999996</v>
      </c>
      <c r="M26" s="74"/>
      <c r="N26" s="15"/>
      <c r="O26" s="15"/>
      <c r="P26" s="36">
        <f>P27+P28+P29+P30+P32+P31+P33+P34+P35+P36+P37+P38</f>
        <v>244968.98999999996</v>
      </c>
      <c r="Q26" s="36"/>
      <c r="R26" s="13"/>
      <c r="S26" s="13">
        <v>1800000</v>
      </c>
      <c r="T26" s="11"/>
      <c r="U26" s="11"/>
      <c r="V26" s="11"/>
    </row>
    <row r="27" spans="1:22" s="7" customFormat="1" ht="15.75" customHeight="1">
      <c r="A27" s="50"/>
      <c r="B27" s="13"/>
      <c r="C27" s="13"/>
      <c r="D27" s="13"/>
      <c r="E27" s="13"/>
      <c r="F27" s="37"/>
      <c r="G27" s="13"/>
      <c r="H27" s="13"/>
      <c r="I27" s="10"/>
      <c r="J27" s="22"/>
      <c r="K27" s="10"/>
      <c r="L27" s="36">
        <v>20795.52</v>
      </c>
      <c r="M27" s="74">
        <v>42760</v>
      </c>
      <c r="N27" s="15"/>
      <c r="O27" s="15"/>
      <c r="P27" s="104">
        <v>20795.52</v>
      </c>
      <c r="Q27" s="15"/>
      <c r="R27" s="13"/>
      <c r="S27" s="13"/>
      <c r="T27" s="11"/>
      <c r="U27" s="11"/>
      <c r="V27" s="11"/>
    </row>
    <row r="28" spans="1:22" s="7" customFormat="1" ht="15.75" customHeight="1">
      <c r="A28" s="50"/>
      <c r="B28" s="13"/>
      <c r="C28" s="13"/>
      <c r="D28" s="13"/>
      <c r="E28" s="13"/>
      <c r="F28" s="37"/>
      <c r="G28" s="13"/>
      <c r="H28" s="13"/>
      <c r="I28" s="10"/>
      <c r="J28" s="22"/>
      <c r="K28" s="10"/>
      <c r="L28" s="36">
        <v>20806.52</v>
      </c>
      <c r="M28" s="74">
        <v>42793</v>
      </c>
      <c r="N28" s="15"/>
      <c r="O28" s="15"/>
      <c r="P28" s="104">
        <v>20806.52</v>
      </c>
      <c r="Q28" s="15"/>
      <c r="R28" s="13"/>
      <c r="S28" s="13"/>
      <c r="T28" s="11"/>
      <c r="U28" s="11"/>
      <c r="V28" s="11"/>
    </row>
    <row r="29" spans="1:22" s="7" customFormat="1" ht="15.75" customHeight="1">
      <c r="A29" s="50"/>
      <c r="B29" s="13"/>
      <c r="C29" s="13"/>
      <c r="D29" s="13"/>
      <c r="E29" s="13"/>
      <c r="F29" s="37"/>
      <c r="G29" s="13"/>
      <c r="H29" s="13"/>
      <c r="I29" s="10"/>
      <c r="J29" s="22"/>
      <c r="K29" s="10"/>
      <c r="L29" s="36">
        <v>18792.99</v>
      </c>
      <c r="M29" s="74">
        <v>42821</v>
      </c>
      <c r="N29" s="15"/>
      <c r="O29" s="15"/>
      <c r="P29" s="104">
        <v>18792.99</v>
      </c>
      <c r="Q29" s="15"/>
      <c r="R29" s="13"/>
      <c r="S29" s="13"/>
      <c r="T29" s="11"/>
      <c r="U29" s="11"/>
      <c r="V29" s="11"/>
    </row>
    <row r="30" spans="1:22" s="7" customFormat="1" ht="15.75" customHeight="1">
      <c r="A30" s="50"/>
      <c r="B30" s="13"/>
      <c r="C30" s="13"/>
      <c r="D30" s="13"/>
      <c r="E30" s="13"/>
      <c r="F30" s="37"/>
      <c r="G30" s="13"/>
      <c r="H30" s="13"/>
      <c r="I30" s="10"/>
      <c r="J30" s="22"/>
      <c r="K30" s="10"/>
      <c r="L30" s="36">
        <v>20806.52</v>
      </c>
      <c r="M30" s="74">
        <v>42850</v>
      </c>
      <c r="N30" s="15"/>
      <c r="O30" s="15"/>
      <c r="P30" s="104">
        <v>20806.52</v>
      </c>
      <c r="Q30" s="15"/>
      <c r="R30" s="13"/>
      <c r="S30" s="13"/>
      <c r="T30" s="11"/>
      <c r="U30" s="11"/>
      <c r="V30" s="11"/>
    </row>
    <row r="31" spans="1:22" s="7" customFormat="1" ht="15.75" customHeight="1">
      <c r="A31" s="50"/>
      <c r="B31" s="13"/>
      <c r="C31" s="13"/>
      <c r="D31" s="13"/>
      <c r="E31" s="13"/>
      <c r="F31" s="37"/>
      <c r="G31" s="13"/>
      <c r="H31" s="13"/>
      <c r="I31" s="10"/>
      <c r="J31" s="22"/>
      <c r="K31" s="10"/>
      <c r="L31" s="36">
        <v>20135.34</v>
      </c>
      <c r="M31" s="74">
        <v>42880</v>
      </c>
      <c r="N31" s="15"/>
      <c r="O31" s="15"/>
      <c r="P31" s="104">
        <v>20135.34</v>
      </c>
      <c r="Q31" s="15"/>
      <c r="R31" s="13"/>
      <c r="S31" s="13"/>
      <c r="T31" s="11"/>
      <c r="U31" s="11"/>
      <c r="V31" s="11"/>
    </row>
    <row r="32" spans="1:22" s="7" customFormat="1" ht="15.75" customHeight="1">
      <c r="A32" s="50"/>
      <c r="B32" s="13"/>
      <c r="C32" s="13"/>
      <c r="D32" s="13"/>
      <c r="E32" s="13"/>
      <c r="F32" s="37"/>
      <c r="G32" s="13"/>
      <c r="H32" s="13"/>
      <c r="I32" s="10"/>
      <c r="J32" s="22"/>
      <c r="K32" s="10"/>
      <c r="L32" s="102">
        <v>20806.52</v>
      </c>
      <c r="M32" s="74">
        <v>42912</v>
      </c>
      <c r="N32" s="74"/>
      <c r="O32" s="15"/>
      <c r="P32" s="103">
        <v>20806.52</v>
      </c>
      <c r="Q32" s="35"/>
      <c r="R32" s="13"/>
      <c r="S32" s="13"/>
      <c r="T32" s="11"/>
      <c r="U32" s="11"/>
      <c r="V32" s="11"/>
    </row>
    <row r="33" spans="1:22" s="7" customFormat="1" ht="15.75" customHeight="1">
      <c r="A33" s="50"/>
      <c r="B33" s="13"/>
      <c r="C33" s="13"/>
      <c r="D33" s="13"/>
      <c r="E33" s="13"/>
      <c r="F33" s="37"/>
      <c r="G33" s="13"/>
      <c r="H33" s="13"/>
      <c r="I33" s="10"/>
      <c r="J33" s="22"/>
      <c r="K33" s="10"/>
      <c r="L33" s="102">
        <v>20135.34</v>
      </c>
      <c r="M33" s="74">
        <v>42941</v>
      </c>
      <c r="N33" s="74"/>
      <c r="O33" s="15"/>
      <c r="P33" s="102">
        <v>20135.34</v>
      </c>
      <c r="Q33" s="35"/>
      <c r="R33" s="13"/>
      <c r="S33" s="13"/>
      <c r="T33" s="11"/>
      <c r="U33" s="11"/>
      <c r="V33" s="11"/>
    </row>
    <row r="34" spans="1:22" s="7" customFormat="1" ht="15.75" customHeight="1">
      <c r="A34" s="50"/>
      <c r="B34" s="13"/>
      <c r="C34" s="13"/>
      <c r="D34" s="13"/>
      <c r="E34" s="13"/>
      <c r="F34" s="37"/>
      <c r="G34" s="13"/>
      <c r="H34" s="13"/>
      <c r="I34" s="10"/>
      <c r="J34" s="22"/>
      <c r="K34" s="10"/>
      <c r="L34" s="102">
        <v>20806.52</v>
      </c>
      <c r="M34" s="74">
        <v>42972</v>
      </c>
      <c r="N34" s="74"/>
      <c r="O34" s="15"/>
      <c r="P34" s="102">
        <v>20806.52</v>
      </c>
      <c r="Q34" s="35"/>
      <c r="R34" s="13"/>
      <c r="S34" s="13"/>
      <c r="T34" s="11"/>
      <c r="U34" s="11"/>
      <c r="V34" s="11"/>
    </row>
    <row r="35" spans="1:22" s="7" customFormat="1" ht="15.75" customHeight="1">
      <c r="A35" s="50"/>
      <c r="B35" s="13"/>
      <c r="C35" s="13"/>
      <c r="D35" s="13"/>
      <c r="E35" s="13"/>
      <c r="F35" s="37"/>
      <c r="G35" s="13"/>
      <c r="H35" s="13"/>
      <c r="I35" s="10"/>
      <c r="J35" s="22"/>
      <c r="K35" s="10"/>
      <c r="L35" s="102">
        <v>20806.52</v>
      </c>
      <c r="M35" s="74">
        <v>43003</v>
      </c>
      <c r="N35" s="74"/>
      <c r="O35" s="15"/>
      <c r="P35" s="102">
        <v>20806.52</v>
      </c>
      <c r="Q35" s="35"/>
      <c r="R35" s="13"/>
      <c r="S35" s="13"/>
      <c r="T35" s="11"/>
      <c r="U35" s="11"/>
      <c r="V35" s="11"/>
    </row>
    <row r="36" spans="1:22" s="56" customFormat="1" ht="13.5" customHeight="1">
      <c r="A36" s="39" t="s">
        <v>16</v>
      </c>
      <c r="B36" s="41"/>
      <c r="C36" s="52"/>
      <c r="D36" s="52"/>
      <c r="E36" s="52"/>
      <c r="F36" s="53"/>
      <c r="G36" s="41"/>
      <c r="H36" s="52"/>
      <c r="I36" s="44"/>
      <c r="J36" s="54"/>
      <c r="K36" s="54"/>
      <c r="L36" s="15">
        <v>20135.34</v>
      </c>
      <c r="M36" s="72">
        <v>43033</v>
      </c>
      <c r="N36" s="52"/>
      <c r="O36" s="52"/>
      <c r="P36" s="36">
        <v>20135.34</v>
      </c>
      <c r="Q36" s="52"/>
      <c r="R36" s="52"/>
      <c r="S36" s="41"/>
      <c r="T36" s="55"/>
      <c r="U36" s="55"/>
      <c r="V36" s="55"/>
    </row>
    <row r="37" spans="1:22" s="56" customFormat="1" ht="13.5" customHeight="1">
      <c r="A37" s="80"/>
      <c r="B37" s="41"/>
      <c r="C37" s="52"/>
      <c r="D37" s="52"/>
      <c r="E37" s="52"/>
      <c r="F37" s="53"/>
      <c r="G37" s="41"/>
      <c r="H37" s="52"/>
      <c r="I37" s="44"/>
      <c r="J37" s="109"/>
      <c r="K37" s="109"/>
      <c r="L37" s="110">
        <v>20806.52</v>
      </c>
      <c r="M37" s="111">
        <v>43066</v>
      </c>
      <c r="N37" s="112"/>
      <c r="O37" s="112"/>
      <c r="P37" s="113">
        <v>20806.52</v>
      </c>
      <c r="Q37" s="112"/>
      <c r="R37" s="112"/>
      <c r="S37" s="82"/>
      <c r="T37" s="114"/>
      <c r="U37" s="114"/>
      <c r="V37" s="114"/>
    </row>
    <row r="38" spans="1:22" s="56" customFormat="1" ht="13.5" customHeight="1">
      <c r="A38" s="80"/>
      <c r="B38" s="41"/>
      <c r="C38" s="52"/>
      <c r="D38" s="52"/>
      <c r="E38" s="52"/>
      <c r="F38" s="53"/>
      <c r="G38" s="41"/>
      <c r="H38" s="52"/>
      <c r="I38" s="44"/>
      <c r="J38" s="109"/>
      <c r="K38" s="109"/>
      <c r="L38" s="110">
        <v>20135.34</v>
      </c>
      <c r="M38" s="111">
        <v>43094</v>
      </c>
      <c r="N38" s="112"/>
      <c r="O38" s="112"/>
      <c r="P38" s="113">
        <v>20135.34</v>
      </c>
      <c r="Q38" s="112"/>
      <c r="R38" s="112"/>
      <c r="S38" s="82"/>
      <c r="T38" s="114"/>
      <c r="U38" s="114"/>
      <c r="V38" s="114"/>
    </row>
    <row r="39" spans="1:22" ht="20.25" customHeight="1">
      <c r="A39" s="80" t="s">
        <v>17</v>
      </c>
      <c r="B39" s="41">
        <f>B40</f>
        <v>2800000</v>
      </c>
      <c r="C39" s="41"/>
      <c r="D39" s="41"/>
      <c r="E39" s="41"/>
      <c r="F39" s="73"/>
      <c r="G39" s="41">
        <v>1008000</v>
      </c>
      <c r="H39" s="41"/>
      <c r="I39" s="46"/>
      <c r="J39" s="85"/>
      <c r="K39" s="82">
        <v>2800000</v>
      </c>
      <c r="L39" s="91">
        <f>L40+L51</f>
        <v>2417.75</v>
      </c>
      <c r="M39" s="91"/>
      <c r="N39" s="82">
        <f>N40</f>
        <v>1120000</v>
      </c>
      <c r="O39" s="82"/>
      <c r="P39" s="91">
        <f>P40</f>
        <v>2368.04</v>
      </c>
      <c r="Q39" s="82"/>
      <c r="R39" s="82"/>
      <c r="S39" s="82">
        <f>S41+S51</f>
        <v>2688000</v>
      </c>
      <c r="T39" s="82"/>
      <c r="U39" s="82"/>
      <c r="V39" s="82"/>
    </row>
    <row r="40" spans="1:22" ht="47.25" customHeight="1">
      <c r="A40" s="229" t="s">
        <v>71</v>
      </c>
      <c r="B40" s="243">
        <v>2800000</v>
      </c>
      <c r="C40" s="243"/>
      <c r="D40" s="243"/>
      <c r="E40" s="243"/>
      <c r="F40" s="227"/>
      <c r="G40" s="221"/>
      <c r="H40" s="235">
        <v>0.1</v>
      </c>
      <c r="I40" s="237" t="s">
        <v>51</v>
      </c>
      <c r="J40" s="87">
        <v>43069</v>
      </c>
      <c r="K40" s="90">
        <v>1120000</v>
      </c>
      <c r="L40" s="76">
        <v>2368.04</v>
      </c>
      <c r="M40" s="76"/>
      <c r="N40" s="90">
        <v>1120000</v>
      </c>
      <c r="O40" s="90"/>
      <c r="P40" s="76">
        <v>2368.04</v>
      </c>
      <c r="Q40" s="90"/>
      <c r="R40" s="90"/>
      <c r="S40" s="90">
        <f>K40-N40</f>
        <v>0</v>
      </c>
      <c r="T40" s="90"/>
      <c r="U40" s="90"/>
      <c r="V40" s="83"/>
    </row>
    <row r="41" spans="1:28" ht="17.25" customHeight="1">
      <c r="A41" s="230"/>
      <c r="B41" s="244"/>
      <c r="C41" s="244"/>
      <c r="D41" s="244"/>
      <c r="E41" s="244"/>
      <c r="F41" s="228"/>
      <c r="G41" s="222"/>
      <c r="H41" s="236"/>
      <c r="I41" s="238"/>
      <c r="J41" s="88">
        <v>43237</v>
      </c>
      <c r="K41" s="77">
        <v>1680000</v>
      </c>
      <c r="L41" s="92"/>
      <c r="M41" s="93"/>
      <c r="N41" s="88"/>
      <c r="O41" s="77"/>
      <c r="P41" s="94"/>
      <c r="Q41" s="94"/>
      <c r="R41" s="94"/>
      <c r="S41" s="94">
        <v>1680000</v>
      </c>
      <c r="T41" s="94"/>
      <c r="U41" s="94"/>
      <c r="V41" s="84"/>
      <c r="W41" s="48"/>
      <c r="X41" s="49"/>
      <c r="Y41" s="49"/>
      <c r="Z41" s="78"/>
      <c r="AA41" s="79"/>
      <c r="AB41" s="79"/>
    </row>
    <row r="42" spans="1:22" s="5" customFormat="1" ht="13.5" customHeight="1">
      <c r="A42" s="81"/>
      <c r="B42" s="41"/>
      <c r="C42" s="41"/>
      <c r="D42" s="41"/>
      <c r="E42" s="41"/>
      <c r="F42" s="43"/>
      <c r="G42" s="41"/>
      <c r="H42" s="41"/>
      <c r="I42" s="44"/>
      <c r="J42" s="86"/>
      <c r="K42" s="89"/>
      <c r="L42" s="84"/>
      <c r="M42" s="98">
        <v>42795</v>
      </c>
      <c r="N42" s="84">
        <v>120000</v>
      </c>
      <c r="O42" s="84"/>
      <c r="P42" s="84"/>
      <c r="Q42" s="84"/>
      <c r="R42" s="84"/>
      <c r="S42" s="84"/>
      <c r="T42" s="95"/>
      <c r="U42" s="95"/>
      <c r="V42" s="96"/>
    </row>
    <row r="43" spans="1:22" s="5" customFormat="1" ht="13.5" customHeight="1">
      <c r="A43" s="81"/>
      <c r="B43" s="41"/>
      <c r="C43" s="41"/>
      <c r="D43" s="41"/>
      <c r="E43" s="41"/>
      <c r="F43" s="43"/>
      <c r="G43" s="41"/>
      <c r="H43" s="41"/>
      <c r="I43" s="44"/>
      <c r="J43" s="86"/>
      <c r="K43" s="89"/>
      <c r="L43" s="84"/>
      <c r="M43" s="98">
        <v>42852</v>
      </c>
      <c r="N43" s="84">
        <v>180000</v>
      </c>
      <c r="O43" s="84"/>
      <c r="P43" s="84"/>
      <c r="Q43" s="84"/>
      <c r="R43" s="84"/>
      <c r="S43" s="84"/>
      <c r="T43" s="95"/>
      <c r="U43" s="95"/>
      <c r="V43" s="96"/>
    </row>
    <row r="44" spans="1:22" s="5" customFormat="1" ht="13.5" customHeight="1">
      <c r="A44" s="81"/>
      <c r="B44" s="41"/>
      <c r="C44" s="41"/>
      <c r="D44" s="41"/>
      <c r="E44" s="41"/>
      <c r="F44" s="43"/>
      <c r="G44" s="41"/>
      <c r="H44" s="41"/>
      <c r="I44" s="44"/>
      <c r="J44" s="86"/>
      <c r="K44" s="89"/>
      <c r="L44" s="84"/>
      <c r="M44" s="98">
        <v>42927</v>
      </c>
      <c r="N44" s="84">
        <v>100000</v>
      </c>
      <c r="O44" s="84"/>
      <c r="P44" s="84"/>
      <c r="Q44" s="84"/>
      <c r="R44" s="84"/>
      <c r="S44" s="84"/>
      <c r="T44" s="95"/>
      <c r="U44" s="95"/>
      <c r="V44" s="96"/>
    </row>
    <row r="45" spans="1:22" s="5" customFormat="1" ht="13.5" customHeight="1">
      <c r="A45" s="81"/>
      <c r="B45" s="41"/>
      <c r="C45" s="41"/>
      <c r="D45" s="41"/>
      <c r="E45" s="41"/>
      <c r="F45" s="43"/>
      <c r="G45" s="41"/>
      <c r="H45" s="41"/>
      <c r="I45" s="44"/>
      <c r="J45" s="86"/>
      <c r="K45" s="89"/>
      <c r="L45" s="84"/>
      <c r="M45" s="98">
        <v>42944</v>
      </c>
      <c r="N45" s="84">
        <v>40000</v>
      </c>
      <c r="O45" s="84"/>
      <c r="P45" s="84"/>
      <c r="Q45" s="84"/>
      <c r="R45" s="84"/>
      <c r="S45" s="84"/>
      <c r="T45" s="95"/>
      <c r="U45" s="95"/>
      <c r="V45" s="96"/>
    </row>
    <row r="46" spans="1:22" s="5" customFormat="1" ht="13.5" customHeight="1">
      <c r="A46" s="81"/>
      <c r="B46" s="41"/>
      <c r="C46" s="41"/>
      <c r="D46" s="41"/>
      <c r="E46" s="41"/>
      <c r="F46" s="43"/>
      <c r="G46" s="41"/>
      <c r="H46" s="41"/>
      <c r="I46" s="44"/>
      <c r="J46" s="86"/>
      <c r="K46" s="89"/>
      <c r="L46" s="84"/>
      <c r="M46" s="98">
        <v>42948</v>
      </c>
      <c r="N46" s="84">
        <v>60000</v>
      </c>
      <c r="O46" s="84"/>
      <c r="P46" s="84"/>
      <c r="Q46" s="84"/>
      <c r="R46" s="84"/>
      <c r="S46" s="84"/>
      <c r="T46" s="95"/>
      <c r="U46" s="95"/>
      <c r="V46" s="96"/>
    </row>
    <row r="47" spans="1:22" s="6" customFormat="1" ht="13.5" customHeight="1">
      <c r="A47" s="23"/>
      <c r="B47" s="13"/>
      <c r="C47" s="13"/>
      <c r="D47" s="13"/>
      <c r="E47" s="13"/>
      <c r="F47" s="13"/>
      <c r="G47" s="13"/>
      <c r="H47" s="13"/>
      <c r="I47" s="11"/>
      <c r="J47" s="11"/>
      <c r="K47" s="11"/>
      <c r="L47" s="13"/>
      <c r="M47" s="37">
        <v>42979</v>
      </c>
      <c r="N47" s="13">
        <v>50000</v>
      </c>
      <c r="O47" s="13"/>
      <c r="P47" s="13"/>
      <c r="Q47" s="13"/>
      <c r="R47" s="13"/>
      <c r="S47" s="13"/>
      <c r="T47" s="13"/>
      <c r="U47" s="13"/>
      <c r="V47" s="11"/>
    </row>
    <row r="48" spans="1:22" ht="15.75" customHeight="1">
      <c r="A48" s="23"/>
      <c r="B48" s="13"/>
      <c r="C48" s="13"/>
      <c r="D48" s="13"/>
      <c r="E48" s="13"/>
      <c r="F48" s="13"/>
      <c r="G48" s="13"/>
      <c r="H48" s="13"/>
      <c r="I48" s="11"/>
      <c r="J48" s="11"/>
      <c r="K48" s="11"/>
      <c r="L48" s="13"/>
      <c r="M48" s="37">
        <v>42990</v>
      </c>
      <c r="N48" s="13">
        <v>50000</v>
      </c>
      <c r="O48" s="13"/>
      <c r="P48" s="13"/>
      <c r="Q48" s="13"/>
      <c r="R48" s="13"/>
      <c r="S48" s="13"/>
      <c r="T48" s="13"/>
      <c r="U48" s="13"/>
      <c r="V48" s="11"/>
    </row>
    <row r="49" spans="1:22" ht="15.75" customHeight="1">
      <c r="A49" s="23"/>
      <c r="B49" s="13"/>
      <c r="C49" s="13"/>
      <c r="D49" s="13"/>
      <c r="E49" s="13"/>
      <c r="F49" s="13"/>
      <c r="G49" s="13"/>
      <c r="H49" s="13"/>
      <c r="I49" s="11"/>
      <c r="J49" s="11"/>
      <c r="K49" s="11"/>
      <c r="L49" s="13"/>
      <c r="M49" s="37">
        <v>43042</v>
      </c>
      <c r="N49" s="13">
        <v>520000</v>
      </c>
      <c r="O49" s="13"/>
      <c r="P49" s="13"/>
      <c r="Q49" s="13"/>
      <c r="R49" s="13"/>
      <c r="S49" s="13"/>
      <c r="T49" s="13"/>
      <c r="U49" s="13"/>
      <c r="V49" s="11"/>
    </row>
    <row r="50" spans="1:22" ht="15.75" customHeight="1">
      <c r="A50" s="23"/>
      <c r="B50" s="13"/>
      <c r="C50" s="13"/>
      <c r="D50" s="13"/>
      <c r="E50" s="13"/>
      <c r="F50" s="13"/>
      <c r="G50" s="13"/>
      <c r="H50" s="13"/>
      <c r="I50" s="11"/>
      <c r="J50" s="11"/>
      <c r="K50" s="11"/>
      <c r="L50" s="13">
        <v>2368.04</v>
      </c>
      <c r="M50" s="37">
        <v>43087</v>
      </c>
      <c r="N50" s="13"/>
      <c r="O50" s="13"/>
      <c r="P50" s="13">
        <v>2368.04</v>
      </c>
      <c r="Q50" s="13"/>
      <c r="R50" s="13"/>
      <c r="S50" s="13"/>
      <c r="T50" s="13"/>
      <c r="U50" s="13"/>
      <c r="V50" s="11"/>
    </row>
    <row r="51" spans="1:22" ht="15.75" customHeight="1">
      <c r="A51" s="229" t="s">
        <v>102</v>
      </c>
      <c r="B51" s="221"/>
      <c r="C51" s="221"/>
      <c r="D51" s="221"/>
      <c r="E51" s="221"/>
      <c r="F51" s="227">
        <v>43083</v>
      </c>
      <c r="G51" s="221">
        <v>1008000</v>
      </c>
      <c r="H51" s="231">
        <v>0.1</v>
      </c>
      <c r="I51" s="225" t="s">
        <v>51</v>
      </c>
      <c r="J51" s="225" t="s">
        <v>103</v>
      </c>
      <c r="K51" s="225">
        <v>1008000</v>
      </c>
      <c r="L51" s="221">
        <v>49.71</v>
      </c>
      <c r="M51" s="227"/>
      <c r="N51" s="221"/>
      <c r="O51" s="233"/>
      <c r="P51" s="221">
        <v>49.71</v>
      </c>
      <c r="Q51" s="221"/>
      <c r="R51" s="221"/>
      <c r="S51" s="221">
        <v>1008000</v>
      </c>
      <c r="T51" s="221"/>
      <c r="U51" s="221"/>
      <c r="V51" s="223"/>
    </row>
    <row r="52" spans="1:22" ht="41.25" customHeight="1">
      <c r="A52" s="230"/>
      <c r="B52" s="222"/>
      <c r="C52" s="222"/>
      <c r="D52" s="222"/>
      <c r="E52" s="222"/>
      <c r="F52" s="228"/>
      <c r="G52" s="222"/>
      <c r="H52" s="232"/>
      <c r="I52" s="226"/>
      <c r="J52" s="226"/>
      <c r="K52" s="226"/>
      <c r="L52" s="222"/>
      <c r="M52" s="228"/>
      <c r="N52" s="222"/>
      <c r="O52" s="234"/>
      <c r="P52" s="222"/>
      <c r="Q52" s="222"/>
      <c r="R52" s="222"/>
      <c r="S52" s="222"/>
      <c r="T52" s="222"/>
      <c r="U52" s="222"/>
      <c r="V52" s="224"/>
    </row>
    <row r="53" spans="1:22" ht="15.75" customHeight="1">
      <c r="A53" s="119"/>
      <c r="B53" s="84"/>
      <c r="C53" s="84"/>
      <c r="D53" s="84"/>
      <c r="E53" s="84"/>
      <c r="F53" s="98"/>
      <c r="G53" s="84"/>
      <c r="H53" s="122"/>
      <c r="I53" s="120"/>
      <c r="J53" s="86">
        <v>43796</v>
      </c>
      <c r="K53" s="120">
        <v>403200</v>
      </c>
      <c r="L53" s="84"/>
      <c r="M53" s="98"/>
      <c r="N53" s="84"/>
      <c r="O53" s="89"/>
      <c r="P53" s="84"/>
      <c r="Q53" s="84"/>
      <c r="R53" s="84"/>
      <c r="S53" s="84"/>
      <c r="T53" s="84"/>
      <c r="U53" s="84"/>
      <c r="V53" s="95"/>
    </row>
    <row r="54" spans="1:22" ht="15" customHeight="1">
      <c r="A54" s="119"/>
      <c r="B54" s="13"/>
      <c r="C54" s="13"/>
      <c r="D54" s="13"/>
      <c r="E54" s="13"/>
      <c r="F54" s="37"/>
      <c r="G54" s="13"/>
      <c r="H54" s="121"/>
      <c r="I54" s="10"/>
      <c r="J54" s="21">
        <v>44162</v>
      </c>
      <c r="K54" s="11">
        <v>6048000</v>
      </c>
      <c r="L54" s="13"/>
      <c r="M54" s="37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119"/>
      <c r="B55" s="13"/>
      <c r="C55" s="13"/>
      <c r="D55" s="13"/>
      <c r="E55" s="13"/>
      <c r="F55" s="37"/>
      <c r="G55" s="13"/>
      <c r="H55" s="121"/>
      <c r="I55" s="10"/>
      <c r="J55" s="11"/>
      <c r="K55" s="11"/>
      <c r="L55" s="13">
        <v>49.71</v>
      </c>
      <c r="M55" s="37">
        <v>43088</v>
      </c>
      <c r="N55" s="13"/>
      <c r="O55" s="13"/>
      <c r="P55" s="13">
        <v>49.71</v>
      </c>
      <c r="Q55" s="13"/>
      <c r="R55" s="13"/>
      <c r="S55" s="13"/>
      <c r="T55" s="13"/>
      <c r="U55" s="13"/>
      <c r="V55" s="11"/>
    </row>
    <row r="56" spans="1:22" ht="15.75" customHeight="1">
      <c r="A56" s="39" t="s">
        <v>94</v>
      </c>
      <c r="B56" s="13"/>
      <c r="C56" s="13"/>
      <c r="D56" s="13"/>
      <c r="E56" s="13"/>
      <c r="F56" s="13"/>
      <c r="G56" s="13"/>
      <c r="H56" s="13"/>
      <c r="I56" s="11"/>
      <c r="J56" s="11"/>
      <c r="K56" s="11"/>
      <c r="L56" s="13"/>
      <c r="M56" s="37"/>
      <c r="N56" s="13"/>
      <c r="O56" s="13"/>
      <c r="P56" s="13"/>
      <c r="Q56" s="13"/>
      <c r="R56" s="13"/>
      <c r="S56" s="13"/>
      <c r="T56" s="13"/>
      <c r="U56" s="13"/>
      <c r="V56" s="11"/>
    </row>
    <row r="57" spans="1:22" ht="15.75" customHeight="1">
      <c r="A57" s="23" t="s">
        <v>36</v>
      </c>
      <c r="B57" s="13"/>
      <c r="C57" s="13"/>
      <c r="D57" s="13"/>
      <c r="E57" s="13"/>
      <c r="F57" s="13"/>
      <c r="G57" s="13"/>
      <c r="H57" s="13"/>
      <c r="I57" s="11"/>
      <c r="J57" s="11"/>
      <c r="K57" s="11"/>
      <c r="L57" s="13"/>
      <c r="M57" s="37"/>
      <c r="N57" s="13"/>
      <c r="O57" s="13"/>
      <c r="P57" s="13"/>
      <c r="Q57" s="13"/>
      <c r="R57" s="13"/>
      <c r="S57" s="13"/>
      <c r="T57" s="13"/>
      <c r="U57" s="13"/>
      <c r="V57" s="11"/>
    </row>
    <row r="58" spans="1:22" ht="15.75" customHeight="1">
      <c r="A58" s="8"/>
      <c r="B58" s="33"/>
      <c r="C58" s="33"/>
      <c r="D58" s="33"/>
      <c r="E58" s="33"/>
      <c r="F58" s="33"/>
      <c r="G58" s="3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25</v>
      </c>
      <c r="B59" s="9"/>
      <c r="C59" s="26"/>
      <c r="D59" s="26"/>
      <c r="E59" s="26"/>
      <c r="F59" s="26"/>
      <c r="G59" s="12"/>
      <c r="H59" s="12"/>
      <c r="I59" s="29"/>
      <c r="J59" s="155"/>
      <c r="K59" s="155"/>
      <c r="L59" s="155"/>
      <c r="M59" s="155"/>
      <c r="N59" s="155"/>
      <c r="O59" s="29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26</v>
      </c>
      <c r="F60" s="8"/>
      <c r="G60" s="30"/>
      <c r="H60" s="30"/>
      <c r="I60" s="30"/>
      <c r="J60" s="29" t="s">
        <v>27</v>
      </c>
      <c r="K60" s="29"/>
      <c r="L60" s="8"/>
      <c r="M60" s="8"/>
      <c r="N60" s="8"/>
      <c r="O60" s="30"/>
    </row>
    <row r="61" spans="1:15" ht="12.75">
      <c r="A61" s="8" t="s">
        <v>23</v>
      </c>
      <c r="B61" s="9"/>
      <c r="C61" s="26"/>
      <c r="D61" s="26"/>
      <c r="E61" s="26"/>
      <c r="F61" s="26"/>
      <c r="G61" s="26"/>
      <c r="H61" s="27"/>
      <c r="I61" s="31"/>
      <c r="J61" s="169"/>
      <c r="K61" s="169"/>
      <c r="L61" s="169"/>
      <c r="M61" s="169"/>
      <c r="N61" s="169"/>
      <c r="O61" s="30"/>
    </row>
    <row r="62" spans="2:15" ht="12.75">
      <c r="B62" s="8"/>
      <c r="C62" s="8"/>
      <c r="D62" s="8"/>
      <c r="E62" s="2" t="s">
        <v>26</v>
      </c>
      <c r="F62" s="8"/>
      <c r="G62" s="30"/>
      <c r="H62" s="30"/>
      <c r="I62" s="30"/>
      <c r="J62" s="29" t="s">
        <v>27</v>
      </c>
      <c r="K62" s="29"/>
      <c r="L62" s="8"/>
      <c r="M62" s="8"/>
      <c r="N62" s="8"/>
      <c r="O62" s="30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33</v>
      </c>
    </row>
  </sheetData>
  <sheetProtection/>
  <mergeCells count="83">
    <mergeCell ref="A40:A41"/>
    <mergeCell ref="B40:B41"/>
    <mergeCell ref="C40:C41"/>
    <mergeCell ref="D40:D41"/>
    <mergeCell ref="E40:E41"/>
    <mergeCell ref="F40:F41"/>
    <mergeCell ref="A8:H9"/>
    <mergeCell ref="N1:V1"/>
    <mergeCell ref="A5:V5"/>
    <mergeCell ref="A6:V6"/>
    <mergeCell ref="O2:V2"/>
    <mergeCell ref="A3:V3"/>
    <mergeCell ref="F4:O4"/>
    <mergeCell ref="I9:K9"/>
    <mergeCell ref="L9:O9"/>
    <mergeCell ref="A15:H15"/>
    <mergeCell ref="I14:K14"/>
    <mergeCell ref="L14:O14"/>
    <mergeCell ref="A10:H10"/>
    <mergeCell ref="I10:K10"/>
    <mergeCell ref="A11:H11"/>
    <mergeCell ref="A12:H12"/>
    <mergeCell ref="A13:H13"/>
    <mergeCell ref="A14:H14"/>
    <mergeCell ref="L12:O12"/>
    <mergeCell ref="I12:K12"/>
    <mergeCell ref="J19:K20"/>
    <mergeCell ref="I17:K17"/>
    <mergeCell ref="U18:V18"/>
    <mergeCell ref="S19:V19"/>
    <mergeCell ref="M19:R20"/>
    <mergeCell ref="S20:T20"/>
    <mergeCell ref="U20:V20"/>
    <mergeCell ref="J61:N61"/>
    <mergeCell ref="I8:O8"/>
    <mergeCell ref="L10:O10"/>
    <mergeCell ref="I13:K13"/>
    <mergeCell ref="I15:K15"/>
    <mergeCell ref="L13:O13"/>
    <mergeCell ref="L15:O15"/>
    <mergeCell ref="L11:O11"/>
    <mergeCell ref="L16:O16"/>
    <mergeCell ref="I11:K11"/>
    <mergeCell ref="A16:H16"/>
    <mergeCell ref="A17:H17"/>
    <mergeCell ref="B19:E19"/>
    <mergeCell ref="G20:G21"/>
    <mergeCell ref="F19:G19"/>
    <mergeCell ref="J59:N59"/>
    <mergeCell ref="L17:O17"/>
    <mergeCell ref="I16:K16"/>
    <mergeCell ref="L19:L21"/>
    <mergeCell ref="G40:G41"/>
    <mergeCell ref="O51:O52"/>
    <mergeCell ref="P51:P52"/>
    <mergeCell ref="A19:A21"/>
    <mergeCell ref="I19:I21"/>
    <mergeCell ref="D20:E20"/>
    <mergeCell ref="B20:C20"/>
    <mergeCell ref="H19:H21"/>
    <mergeCell ref="F20:F21"/>
    <mergeCell ref="H40:H41"/>
    <mergeCell ref="I40:I41"/>
    <mergeCell ref="A51:A52"/>
    <mergeCell ref="B51:B52"/>
    <mergeCell ref="C51:C52"/>
    <mergeCell ref="D51:D52"/>
    <mergeCell ref="I51:I52"/>
    <mergeCell ref="J51:J52"/>
    <mergeCell ref="E51:E52"/>
    <mergeCell ref="F51:F52"/>
    <mergeCell ref="G51:G52"/>
    <mergeCell ref="H51:H52"/>
    <mergeCell ref="S51:S52"/>
    <mergeCell ref="T51:T52"/>
    <mergeCell ref="U51:U52"/>
    <mergeCell ref="V51:V52"/>
    <mergeCell ref="K51:K52"/>
    <mergeCell ref="L51:L52"/>
    <mergeCell ref="M51:M52"/>
    <mergeCell ref="N51:N52"/>
    <mergeCell ref="Q51:Q52"/>
    <mergeCell ref="R51:R52"/>
  </mergeCells>
  <printOptions/>
  <pageMargins left="0.32" right="0.17" top="0.5" bottom="0.39" header="0.5" footer="0.21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80" t="s">
        <v>44</v>
      </c>
      <c r="G4" s="180"/>
      <c r="H4" s="180"/>
      <c r="I4" s="180"/>
      <c r="J4" s="180"/>
      <c r="K4" s="180"/>
      <c r="L4" s="180"/>
      <c r="M4" s="180"/>
      <c r="N4" s="180"/>
      <c r="O4" s="180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83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128">
        <v>0</v>
      </c>
      <c r="J10" s="129"/>
      <c r="K10" s="130"/>
      <c r="L10" s="181"/>
      <c r="M10" s="182"/>
      <c r="N10" s="182"/>
      <c r="O10" s="183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28">
        <v>0</v>
      </c>
      <c r="J11" s="129"/>
      <c r="K11" s="130"/>
      <c r="L11" s="174"/>
      <c r="M11" s="175"/>
      <c r="N11" s="175"/>
      <c r="O11" s="176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128">
        <v>0</v>
      </c>
      <c r="J12" s="129"/>
      <c r="K12" s="130"/>
      <c r="L12" s="177"/>
      <c r="M12" s="178"/>
      <c r="N12" s="178"/>
      <c r="O12" s="179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128">
        <v>0</v>
      </c>
      <c r="J13" s="129"/>
      <c r="K13" s="130"/>
      <c r="L13" s="63"/>
      <c r="M13" s="64"/>
      <c r="N13" s="64"/>
      <c r="O13" s="65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28">
        <v>0</v>
      </c>
      <c r="J14" s="129"/>
      <c r="K14" s="130"/>
      <c r="L14" s="177"/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37" t="s">
        <v>56</v>
      </c>
      <c r="B15" s="138"/>
      <c r="C15" s="138"/>
      <c r="D15" s="138"/>
      <c r="E15" s="138"/>
      <c r="F15" s="138"/>
      <c r="G15" s="138"/>
      <c r="H15" s="139"/>
      <c r="I15" s="128">
        <v>0</v>
      </c>
      <c r="J15" s="129"/>
      <c r="K15" s="130"/>
      <c r="L15" s="174"/>
      <c r="M15" s="175"/>
      <c r="N15" s="175"/>
      <c r="O15" s="176"/>
      <c r="P15" s="2"/>
      <c r="Q15" s="2"/>
      <c r="R15" s="2"/>
      <c r="S15" s="1"/>
      <c r="T15" s="1"/>
      <c r="U15" s="1"/>
      <c r="V15" s="1"/>
    </row>
    <row r="16" spans="1:22" ht="13.5" customHeight="1">
      <c r="A16" s="166" t="s">
        <v>57</v>
      </c>
      <c r="B16" s="167"/>
      <c r="C16" s="167"/>
      <c r="D16" s="167"/>
      <c r="E16" s="167"/>
      <c r="F16" s="167"/>
      <c r="G16" s="167"/>
      <c r="H16" s="168"/>
      <c r="I16" s="128">
        <v>0</v>
      </c>
      <c r="J16" s="129"/>
      <c r="K16" s="130"/>
      <c r="L16" s="181"/>
      <c r="M16" s="182"/>
      <c r="N16" s="182"/>
      <c r="O16" s="183"/>
      <c r="P16" s="20"/>
      <c r="Q16" s="20"/>
      <c r="R16" s="20"/>
      <c r="S16" s="20"/>
      <c r="T16" s="20"/>
      <c r="U16" s="20"/>
      <c r="V16" s="1"/>
    </row>
    <row r="17" spans="1:22" ht="12.75">
      <c r="A17" s="166" t="s">
        <v>58</v>
      </c>
      <c r="B17" s="167"/>
      <c r="C17" s="167"/>
      <c r="D17" s="167"/>
      <c r="E17" s="167"/>
      <c r="F17" s="167"/>
      <c r="G17" s="167"/>
      <c r="H17" s="168"/>
      <c r="I17" s="128">
        <v>0</v>
      </c>
      <c r="J17" s="129"/>
      <c r="K17" s="130"/>
      <c r="L17" s="174"/>
      <c r="M17" s="175"/>
      <c r="N17" s="175"/>
      <c r="O17" s="17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31" t="s">
        <v>19</v>
      </c>
      <c r="V18" s="131"/>
    </row>
    <row r="19" spans="1:22" ht="41.25" customHeight="1">
      <c r="A19" s="124" t="s">
        <v>11</v>
      </c>
      <c r="B19" s="148" t="s">
        <v>4</v>
      </c>
      <c r="C19" s="148"/>
      <c r="D19" s="148"/>
      <c r="E19" s="125"/>
      <c r="F19" s="146" t="s">
        <v>10</v>
      </c>
      <c r="G19" s="147"/>
      <c r="H19" s="170" t="s">
        <v>29</v>
      </c>
      <c r="I19" s="147" t="s">
        <v>20</v>
      </c>
      <c r="J19" s="149" t="s">
        <v>30</v>
      </c>
      <c r="K19" s="151"/>
      <c r="L19" s="124" t="s">
        <v>41</v>
      </c>
      <c r="M19" s="149" t="s">
        <v>38</v>
      </c>
      <c r="N19" s="150"/>
      <c r="O19" s="150"/>
      <c r="P19" s="150"/>
      <c r="Q19" s="150"/>
      <c r="R19" s="151"/>
      <c r="S19" s="125" t="s">
        <v>12</v>
      </c>
      <c r="T19" s="126"/>
      <c r="U19" s="126"/>
      <c r="V19" s="127"/>
    </row>
    <row r="20" spans="1:22" ht="30.75" customHeight="1">
      <c r="A20" s="124"/>
      <c r="B20" s="124" t="s">
        <v>5</v>
      </c>
      <c r="C20" s="124"/>
      <c r="D20" s="124" t="s">
        <v>6</v>
      </c>
      <c r="E20" s="124"/>
      <c r="F20" s="172" t="s">
        <v>8</v>
      </c>
      <c r="G20" s="165" t="s">
        <v>28</v>
      </c>
      <c r="H20" s="171"/>
      <c r="I20" s="147"/>
      <c r="J20" s="152"/>
      <c r="K20" s="154"/>
      <c r="L20" s="124"/>
      <c r="M20" s="152"/>
      <c r="N20" s="153"/>
      <c r="O20" s="153"/>
      <c r="P20" s="153"/>
      <c r="Q20" s="153"/>
      <c r="R20" s="154"/>
      <c r="S20" s="124" t="s">
        <v>5</v>
      </c>
      <c r="T20" s="124"/>
      <c r="U20" s="124" t="s">
        <v>6</v>
      </c>
      <c r="V20" s="124"/>
    </row>
    <row r="21" spans="1:22" ht="51.75" customHeight="1">
      <c r="A21" s="124"/>
      <c r="B21" s="3" t="s">
        <v>7</v>
      </c>
      <c r="C21" s="3" t="s">
        <v>32</v>
      </c>
      <c r="D21" s="3" t="s">
        <v>7</v>
      </c>
      <c r="E21" s="3" t="s">
        <v>21</v>
      </c>
      <c r="F21" s="124"/>
      <c r="G21" s="152"/>
      <c r="H21" s="172"/>
      <c r="I21" s="147"/>
      <c r="J21" s="32" t="s">
        <v>8</v>
      </c>
      <c r="K21" s="32" t="s">
        <v>9</v>
      </c>
      <c r="L21" s="124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55"/>
      <c r="K33" s="155"/>
      <c r="L33" s="155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9"/>
      <c r="K35" s="169"/>
      <c r="L35" s="169"/>
      <c r="M35" s="169"/>
      <c r="N35" s="169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1">
    <mergeCell ref="U20:V20"/>
    <mergeCell ref="I11:K11"/>
    <mergeCell ref="L19:L21"/>
    <mergeCell ref="J19:K20"/>
    <mergeCell ref="S20:T20"/>
    <mergeCell ref="I12:K12"/>
    <mergeCell ref="U18:V18"/>
    <mergeCell ref="S19:V19"/>
    <mergeCell ref="L11:O11"/>
    <mergeCell ref="L15:O15"/>
    <mergeCell ref="N1:V1"/>
    <mergeCell ref="A5:V5"/>
    <mergeCell ref="A6:V6"/>
    <mergeCell ref="I9:K9"/>
    <mergeCell ref="I10:K10"/>
    <mergeCell ref="O2:V2"/>
    <mergeCell ref="A3:V3"/>
    <mergeCell ref="F4:O4"/>
    <mergeCell ref="A10:H10"/>
    <mergeCell ref="A8:H9"/>
    <mergeCell ref="L9:O9"/>
    <mergeCell ref="I8:O8"/>
    <mergeCell ref="L12:O12"/>
    <mergeCell ref="A11:H11"/>
    <mergeCell ref="A12:H12"/>
    <mergeCell ref="L10:O10"/>
    <mergeCell ref="L14:O14"/>
    <mergeCell ref="I13:K13"/>
    <mergeCell ref="I14:K14"/>
    <mergeCell ref="H19:H21"/>
    <mergeCell ref="A16:H16"/>
    <mergeCell ref="G20:G21"/>
    <mergeCell ref="A19:A21"/>
    <mergeCell ref="A13:H13"/>
    <mergeCell ref="A15:H15"/>
    <mergeCell ref="B20:C20"/>
    <mergeCell ref="J35:N35"/>
    <mergeCell ref="J33:L33"/>
    <mergeCell ref="L16:O16"/>
    <mergeCell ref="L17:O17"/>
    <mergeCell ref="M19:R20"/>
    <mergeCell ref="I15:K15"/>
    <mergeCell ref="I16:K16"/>
    <mergeCell ref="I17:K17"/>
    <mergeCell ref="I19:I21"/>
    <mergeCell ref="F20:F21"/>
    <mergeCell ref="A14:H14"/>
    <mergeCell ref="A17:H17"/>
    <mergeCell ref="B19:E19"/>
    <mergeCell ref="D20:E20"/>
    <mergeCell ref="F19:G19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5.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4.375" style="0" customWidth="1"/>
    <col min="8" max="8" width="9.25390625" style="0" customWidth="1"/>
    <col min="9" max="9" width="7.75390625" style="0" customWidth="1"/>
    <col min="10" max="10" width="7.625" style="0" customWidth="1"/>
    <col min="11" max="13" width="11.00390625" style="0" customWidth="1"/>
    <col min="14" max="14" width="12.75390625" style="0" customWidth="1"/>
    <col min="15" max="15" width="8.625" style="0" customWidth="1"/>
    <col min="16" max="17" width="11.125" style="0" customWidth="1"/>
    <col min="18" max="18" width="8.875" style="0" customWidth="1"/>
    <col min="19" max="19" width="15.37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140" t="s">
        <v>49</v>
      </c>
      <c r="G4" s="140"/>
      <c r="H4" s="140"/>
      <c r="I4" s="140"/>
      <c r="J4" s="140"/>
      <c r="K4" s="140"/>
      <c r="L4" s="140"/>
      <c r="M4" s="140"/>
      <c r="N4" s="140"/>
      <c r="O4" s="9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83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128">
        <v>6882157.75</v>
      </c>
      <c r="J10" s="129"/>
      <c r="K10" s="130"/>
      <c r="L10" s="200">
        <v>2000000</v>
      </c>
      <c r="M10" s="201"/>
      <c r="N10" s="201"/>
      <c r="O10" s="202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28">
        <v>0</v>
      </c>
      <c r="J11" s="129"/>
      <c r="K11" s="130"/>
      <c r="L11" s="184">
        <v>0</v>
      </c>
      <c r="M11" s="185"/>
      <c r="N11" s="185"/>
      <c r="O11" s="186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128">
        <v>0</v>
      </c>
      <c r="J12" s="129"/>
      <c r="K12" s="130"/>
      <c r="L12" s="245">
        <v>2000000</v>
      </c>
      <c r="M12" s="246"/>
      <c r="N12" s="246"/>
      <c r="O12" s="247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128">
        <v>6109.09</v>
      </c>
      <c r="J13" s="129"/>
      <c r="K13" s="130"/>
      <c r="L13" s="248">
        <v>7167.09</v>
      </c>
      <c r="M13" s="249"/>
      <c r="N13" s="249"/>
      <c r="O13" s="250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28">
        <v>0</v>
      </c>
      <c r="J14" s="129"/>
      <c r="K14" s="130"/>
      <c r="L14" s="184">
        <v>0</v>
      </c>
      <c r="M14" s="185"/>
      <c r="N14" s="185"/>
      <c r="O14" s="186"/>
      <c r="P14" s="2"/>
      <c r="Q14" s="2"/>
      <c r="R14" s="2"/>
      <c r="S14" s="1"/>
      <c r="T14" s="1"/>
      <c r="U14" s="1"/>
      <c r="V14" s="1"/>
    </row>
    <row r="15" spans="1:22" ht="12.75">
      <c r="A15" s="137" t="s">
        <v>56</v>
      </c>
      <c r="B15" s="138"/>
      <c r="C15" s="138"/>
      <c r="D15" s="138"/>
      <c r="E15" s="138"/>
      <c r="F15" s="138"/>
      <c r="G15" s="138"/>
      <c r="H15" s="139"/>
      <c r="I15" s="128">
        <v>0</v>
      </c>
      <c r="J15" s="129"/>
      <c r="K15" s="130"/>
      <c r="L15" s="184">
        <v>0</v>
      </c>
      <c r="M15" s="185"/>
      <c r="N15" s="185"/>
      <c r="O15" s="186"/>
      <c r="P15" s="2"/>
      <c r="Q15" s="2"/>
      <c r="R15" s="2"/>
      <c r="S15" s="1"/>
      <c r="T15" s="1"/>
      <c r="U15" s="1"/>
      <c r="V15" s="1"/>
    </row>
    <row r="16" spans="1:22" ht="13.5" customHeight="1">
      <c r="A16" s="166" t="s">
        <v>57</v>
      </c>
      <c r="B16" s="167"/>
      <c r="C16" s="167"/>
      <c r="D16" s="167"/>
      <c r="E16" s="167"/>
      <c r="F16" s="167"/>
      <c r="G16" s="167"/>
      <c r="H16" s="168"/>
      <c r="I16" s="128">
        <v>0</v>
      </c>
      <c r="J16" s="129"/>
      <c r="K16" s="130"/>
      <c r="L16" s="184">
        <v>0</v>
      </c>
      <c r="M16" s="185"/>
      <c r="N16" s="185"/>
      <c r="O16" s="186"/>
      <c r="P16" s="20"/>
      <c r="Q16" s="20"/>
      <c r="R16" s="20"/>
      <c r="S16" s="20"/>
      <c r="T16" s="20"/>
      <c r="U16" s="20"/>
      <c r="V16" s="1"/>
    </row>
    <row r="17" spans="1:22" ht="12.75">
      <c r="A17" s="166" t="s">
        <v>58</v>
      </c>
      <c r="B17" s="167"/>
      <c r="C17" s="167"/>
      <c r="D17" s="167"/>
      <c r="E17" s="167"/>
      <c r="F17" s="167"/>
      <c r="G17" s="167"/>
      <c r="H17" s="168"/>
      <c r="I17" s="128">
        <v>0</v>
      </c>
      <c r="J17" s="129"/>
      <c r="K17" s="130"/>
      <c r="L17" s="184">
        <v>0</v>
      </c>
      <c r="M17" s="185"/>
      <c r="N17" s="185"/>
      <c r="O17" s="18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31" t="s">
        <v>19</v>
      </c>
      <c r="V18" s="131"/>
    </row>
    <row r="19" spans="1:22" ht="38.25" customHeight="1">
      <c r="A19" s="124" t="s">
        <v>11</v>
      </c>
      <c r="B19" s="148" t="s">
        <v>4</v>
      </c>
      <c r="C19" s="148"/>
      <c r="D19" s="148"/>
      <c r="E19" s="125"/>
      <c r="F19" s="146" t="s">
        <v>10</v>
      </c>
      <c r="G19" s="147"/>
      <c r="H19" s="170" t="s">
        <v>29</v>
      </c>
      <c r="I19" s="147" t="s">
        <v>20</v>
      </c>
      <c r="J19" s="149" t="s">
        <v>30</v>
      </c>
      <c r="K19" s="151"/>
      <c r="L19" s="146" t="s">
        <v>41</v>
      </c>
      <c r="M19" s="149" t="s">
        <v>38</v>
      </c>
      <c r="N19" s="150"/>
      <c r="O19" s="150"/>
      <c r="P19" s="150"/>
      <c r="Q19" s="150"/>
      <c r="R19" s="151"/>
      <c r="S19" s="126" t="s">
        <v>12</v>
      </c>
      <c r="T19" s="126"/>
      <c r="U19" s="126"/>
      <c r="V19" s="127"/>
    </row>
    <row r="20" spans="1:22" ht="30.75" customHeight="1">
      <c r="A20" s="124"/>
      <c r="B20" s="124" t="s">
        <v>5</v>
      </c>
      <c r="C20" s="124"/>
      <c r="D20" s="124" t="s">
        <v>6</v>
      </c>
      <c r="E20" s="124"/>
      <c r="F20" s="172" t="s">
        <v>8</v>
      </c>
      <c r="G20" s="165" t="s">
        <v>28</v>
      </c>
      <c r="H20" s="171"/>
      <c r="I20" s="147"/>
      <c r="J20" s="152"/>
      <c r="K20" s="154"/>
      <c r="L20" s="146"/>
      <c r="M20" s="152"/>
      <c r="N20" s="153"/>
      <c r="O20" s="153"/>
      <c r="P20" s="153"/>
      <c r="Q20" s="153"/>
      <c r="R20" s="154"/>
      <c r="S20" s="147" t="s">
        <v>5</v>
      </c>
      <c r="T20" s="124"/>
      <c r="U20" s="124" t="s">
        <v>6</v>
      </c>
      <c r="V20" s="124"/>
    </row>
    <row r="21" spans="1:22" ht="51.75" customHeight="1">
      <c r="A21" s="124"/>
      <c r="B21" s="3" t="s">
        <v>7</v>
      </c>
      <c r="C21" s="3" t="s">
        <v>32</v>
      </c>
      <c r="D21" s="3" t="s">
        <v>7</v>
      </c>
      <c r="E21" s="3" t="s">
        <v>21</v>
      </c>
      <c r="F21" s="124"/>
      <c r="G21" s="152"/>
      <c r="H21" s="172"/>
      <c r="I21" s="147"/>
      <c r="J21" s="32" t="s">
        <v>8</v>
      </c>
      <c r="K21" s="32" t="s">
        <v>9</v>
      </c>
      <c r="L21" s="124"/>
      <c r="M21" s="32" t="s">
        <v>59</v>
      </c>
      <c r="N21" s="32" t="s">
        <v>7</v>
      </c>
      <c r="O21" s="32" t="s">
        <v>31</v>
      </c>
      <c r="P21" s="32" t="s">
        <v>40</v>
      </c>
      <c r="Q21" s="32" t="s">
        <v>39</v>
      </c>
      <c r="R21" s="32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51" t="s">
        <v>13</v>
      </c>
      <c r="B23" s="41">
        <f>B27</f>
        <v>6882157.75</v>
      </c>
      <c r="C23" s="41"/>
      <c r="D23" s="41"/>
      <c r="E23" s="41"/>
      <c r="F23" s="41"/>
      <c r="G23" s="41">
        <f>G25+G27</f>
        <v>2000000</v>
      </c>
      <c r="H23" s="41"/>
      <c r="I23" s="46"/>
      <c r="J23" s="46"/>
      <c r="K23" s="44">
        <v>6882157.75</v>
      </c>
      <c r="L23" s="41">
        <f>L27</f>
        <v>7167.09</v>
      </c>
      <c r="M23" s="41"/>
      <c r="N23" s="41">
        <f>N27</f>
        <v>0</v>
      </c>
      <c r="O23" s="41"/>
      <c r="P23" s="41">
        <f>P27</f>
        <v>7167.09</v>
      </c>
      <c r="Q23" s="41"/>
      <c r="R23" s="41"/>
      <c r="S23" s="41">
        <f>S27</f>
        <v>8882157.75</v>
      </c>
      <c r="T23" s="41"/>
      <c r="U23" s="41"/>
      <c r="V23" s="46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3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39" t="s">
        <v>17</v>
      </c>
      <c r="B27" s="41">
        <f>B28</f>
        <v>6882157.75</v>
      </c>
      <c r="C27" s="41"/>
      <c r="D27" s="41"/>
      <c r="E27" s="41"/>
      <c r="F27" s="41"/>
      <c r="G27" s="41">
        <v>2000000</v>
      </c>
      <c r="H27" s="41"/>
      <c r="I27" s="46"/>
      <c r="J27" s="46"/>
      <c r="K27" s="10">
        <v>6882157.75</v>
      </c>
      <c r="L27" s="41">
        <f>L28+L30</f>
        <v>7167.09</v>
      </c>
      <c r="M27" s="41"/>
      <c r="N27" s="13">
        <f>N29+N30</f>
        <v>0</v>
      </c>
      <c r="O27" s="41"/>
      <c r="P27" s="41">
        <f>P28+P30</f>
        <v>7167.09</v>
      </c>
      <c r="Q27" s="41"/>
      <c r="R27" s="41"/>
      <c r="S27" s="41">
        <f>B27-N27+G27</f>
        <v>8882157.75</v>
      </c>
      <c r="T27" s="46"/>
      <c r="U27" s="46"/>
      <c r="V27" s="46"/>
    </row>
    <row r="28" spans="1:22" ht="81" customHeight="1">
      <c r="A28" s="42" t="s">
        <v>109</v>
      </c>
      <c r="B28" s="13">
        <v>6882157.75</v>
      </c>
      <c r="C28" s="13"/>
      <c r="D28" s="13"/>
      <c r="E28" s="13"/>
      <c r="F28" s="37"/>
      <c r="G28" s="13"/>
      <c r="H28" s="35" t="s">
        <v>68</v>
      </c>
      <c r="I28" s="10" t="s">
        <v>66</v>
      </c>
      <c r="J28" s="22" t="s">
        <v>95</v>
      </c>
      <c r="K28" s="10" t="s">
        <v>96</v>
      </c>
      <c r="L28" s="13">
        <v>6882.16</v>
      </c>
      <c r="M28" s="37"/>
      <c r="N28" s="13"/>
      <c r="O28" s="13"/>
      <c r="P28" s="13">
        <v>6882.16</v>
      </c>
      <c r="Q28" s="13"/>
      <c r="R28" s="13"/>
      <c r="S28" s="13">
        <v>6882157.75</v>
      </c>
      <c r="T28" s="11"/>
      <c r="U28" s="11"/>
      <c r="V28" s="11"/>
    </row>
    <row r="29" spans="1:22" ht="57" customHeight="1">
      <c r="A29" s="42"/>
      <c r="B29" s="13"/>
      <c r="C29" s="13"/>
      <c r="D29" s="13"/>
      <c r="E29" s="13"/>
      <c r="F29" s="21"/>
      <c r="G29" s="13"/>
      <c r="H29" s="13"/>
      <c r="I29" s="10"/>
      <c r="J29" s="22"/>
      <c r="K29" s="22"/>
      <c r="L29" s="13">
        <v>6882.16</v>
      </c>
      <c r="M29" s="37">
        <v>43060</v>
      </c>
      <c r="N29" s="13"/>
      <c r="O29" s="13"/>
      <c r="P29" s="13">
        <v>6882.16</v>
      </c>
      <c r="Q29" s="13"/>
      <c r="R29" s="13"/>
      <c r="S29" s="13"/>
      <c r="T29" s="11"/>
      <c r="U29" s="11"/>
      <c r="V29" s="11"/>
    </row>
    <row r="30" spans="1:22" ht="57.75" customHeight="1">
      <c r="A30" s="42" t="s">
        <v>110</v>
      </c>
      <c r="B30" s="13"/>
      <c r="C30" s="13"/>
      <c r="D30" s="13"/>
      <c r="E30" s="13"/>
      <c r="F30" s="21">
        <v>43049</v>
      </c>
      <c r="G30" s="13">
        <v>2000000</v>
      </c>
      <c r="H30" s="13">
        <v>0.1</v>
      </c>
      <c r="I30" s="10" t="s">
        <v>66</v>
      </c>
      <c r="J30" s="22">
        <v>44144</v>
      </c>
      <c r="K30" s="115">
        <v>2000000</v>
      </c>
      <c r="L30" s="13">
        <v>284.93</v>
      </c>
      <c r="M30" s="37"/>
      <c r="N30" s="13"/>
      <c r="O30" s="13"/>
      <c r="P30" s="13">
        <v>284.93</v>
      </c>
      <c r="Q30" s="13"/>
      <c r="R30" s="13"/>
      <c r="S30" s="13">
        <v>2000000</v>
      </c>
      <c r="T30" s="11"/>
      <c r="U30" s="11"/>
      <c r="V30" s="11"/>
    </row>
    <row r="31" spans="1:22" ht="13.5" customHeight="1">
      <c r="A31" s="23"/>
      <c r="B31" s="13"/>
      <c r="C31" s="13"/>
      <c r="D31" s="13"/>
      <c r="E31" s="13"/>
      <c r="F31" s="21"/>
      <c r="G31" s="13"/>
      <c r="H31" s="13"/>
      <c r="I31" s="10"/>
      <c r="J31" s="22"/>
      <c r="K31" s="22"/>
      <c r="L31" s="13">
        <v>284.93</v>
      </c>
      <c r="M31" s="37">
        <v>43060</v>
      </c>
      <c r="N31" s="13"/>
      <c r="O31" s="13"/>
      <c r="P31" s="13">
        <v>284.93</v>
      </c>
      <c r="Q31" s="13"/>
      <c r="R31" s="13"/>
      <c r="S31" s="13"/>
      <c r="T31" s="11"/>
      <c r="U31" s="11"/>
      <c r="V31" s="11"/>
    </row>
    <row r="32" spans="1:22" s="6" customFormat="1" ht="13.5" customHeight="1">
      <c r="A32" s="23" t="s">
        <v>35</v>
      </c>
      <c r="B32" s="13"/>
      <c r="C32" s="13"/>
      <c r="D32" s="13"/>
      <c r="E32" s="13"/>
      <c r="F32" s="13"/>
      <c r="G32" s="13"/>
      <c r="H32" s="13"/>
      <c r="I32" s="11"/>
      <c r="J32" s="11"/>
      <c r="K32" s="1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1"/>
    </row>
    <row r="33" spans="1:22" ht="15.75" customHeight="1">
      <c r="A33" s="23" t="s">
        <v>36</v>
      </c>
      <c r="B33" s="25"/>
      <c r="C33" s="25"/>
      <c r="D33" s="25"/>
      <c r="E33" s="25"/>
      <c r="F33" s="25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8"/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8"/>
      <c r="B35" s="33"/>
      <c r="C35" s="33"/>
      <c r="D35" s="33"/>
      <c r="E35" s="33"/>
      <c r="F35" s="33"/>
      <c r="G35" s="3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8"/>
      <c r="B36" s="9"/>
      <c r="C36" s="26"/>
      <c r="D36" s="26"/>
      <c r="E36" s="26"/>
      <c r="F36" s="26"/>
      <c r="G36" s="12"/>
      <c r="H36" s="12"/>
      <c r="I36" s="29"/>
      <c r="J36" s="155"/>
      <c r="K36" s="155"/>
      <c r="L36" s="155"/>
      <c r="M36" s="155"/>
      <c r="N36" s="155"/>
      <c r="O36" s="29"/>
      <c r="P36" s="1"/>
      <c r="Q36" s="1"/>
      <c r="R36" s="1"/>
      <c r="S36" s="1"/>
      <c r="T36" s="1"/>
      <c r="U36" s="1"/>
      <c r="V36" s="1"/>
    </row>
    <row r="37" spans="1:15" ht="12.75">
      <c r="A37" s="8" t="s">
        <v>53</v>
      </c>
      <c r="B37" s="8"/>
      <c r="C37" s="8"/>
      <c r="D37" s="8"/>
      <c r="E37" s="2" t="s">
        <v>26</v>
      </c>
      <c r="F37" s="8"/>
      <c r="G37" s="30"/>
      <c r="H37" s="30"/>
      <c r="I37" s="30"/>
      <c r="J37" s="29" t="s">
        <v>27</v>
      </c>
      <c r="K37" s="29"/>
      <c r="L37" s="8"/>
      <c r="M37" s="8"/>
      <c r="N37" s="8"/>
      <c r="O37" s="30"/>
    </row>
    <row r="38" spans="2:15" ht="12.75">
      <c r="B38" s="9"/>
      <c r="C38" s="26"/>
      <c r="D38" s="26"/>
      <c r="E38" s="26"/>
      <c r="F38" s="26"/>
      <c r="G38" s="26"/>
      <c r="H38" s="27"/>
      <c r="I38" s="31"/>
      <c r="J38" s="169"/>
      <c r="K38" s="169"/>
      <c r="L38" s="169"/>
      <c r="M38" s="169"/>
      <c r="N38" s="169"/>
      <c r="O38" s="30"/>
    </row>
    <row r="39" spans="1:15" ht="12.75">
      <c r="A39" s="8" t="s">
        <v>23</v>
      </c>
      <c r="B39" s="8"/>
      <c r="C39" s="8"/>
      <c r="D39" s="8"/>
      <c r="E39" s="2" t="s">
        <v>26</v>
      </c>
      <c r="F39" s="8"/>
      <c r="G39" s="30"/>
      <c r="H39" s="30"/>
      <c r="I39" s="30"/>
      <c r="J39" s="29" t="s">
        <v>27</v>
      </c>
      <c r="K39" s="29"/>
      <c r="L39" s="8"/>
      <c r="M39" s="8"/>
      <c r="N39" s="8"/>
      <c r="O39" s="30"/>
    </row>
    <row r="40" spans="2:1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2" ht="12.75">
      <c r="A42" t="s">
        <v>33</v>
      </c>
    </row>
  </sheetData>
  <sheetProtection/>
  <mergeCells count="52">
    <mergeCell ref="S19:V19"/>
    <mergeCell ref="L16:O16"/>
    <mergeCell ref="I11:K11"/>
    <mergeCell ref="I12:K12"/>
    <mergeCell ref="L15:O15"/>
    <mergeCell ref="L13:O13"/>
    <mergeCell ref="L14:O14"/>
    <mergeCell ref="I8:O8"/>
    <mergeCell ref="L12:O12"/>
    <mergeCell ref="I9:K9"/>
    <mergeCell ref="F4:N4"/>
    <mergeCell ref="U18:V18"/>
    <mergeCell ref="L17:O17"/>
    <mergeCell ref="A12:H12"/>
    <mergeCell ref="A15:H15"/>
    <mergeCell ref="I17:K17"/>
    <mergeCell ref="I10:K10"/>
    <mergeCell ref="S20:T20"/>
    <mergeCell ref="U20:V20"/>
    <mergeCell ref="A10:H10"/>
    <mergeCell ref="A8:H9"/>
    <mergeCell ref="L9:O9"/>
    <mergeCell ref="I15:K15"/>
    <mergeCell ref="L10:O10"/>
    <mergeCell ref="B20:C20"/>
    <mergeCell ref="A13:H13"/>
    <mergeCell ref="M19:R20"/>
    <mergeCell ref="N1:V1"/>
    <mergeCell ref="A5:V5"/>
    <mergeCell ref="A6:V6"/>
    <mergeCell ref="G20:G21"/>
    <mergeCell ref="J19:K20"/>
    <mergeCell ref="I14:K14"/>
    <mergeCell ref="O2:V2"/>
    <mergeCell ref="A3:V3"/>
    <mergeCell ref="L11:O11"/>
    <mergeCell ref="L19:L21"/>
    <mergeCell ref="J38:N38"/>
    <mergeCell ref="A19:A21"/>
    <mergeCell ref="J36:N36"/>
    <mergeCell ref="I19:I21"/>
    <mergeCell ref="I16:K16"/>
    <mergeCell ref="D20:E20"/>
    <mergeCell ref="H19:H21"/>
    <mergeCell ref="A11:H11"/>
    <mergeCell ref="F20:F21"/>
    <mergeCell ref="A16:H16"/>
    <mergeCell ref="A17:H17"/>
    <mergeCell ref="B19:E19"/>
    <mergeCell ref="I13:K13"/>
    <mergeCell ref="F19:G19"/>
    <mergeCell ref="A14:H14"/>
  </mergeCells>
  <printOptions/>
  <pageMargins left="0.32" right="0.17" top="0.5" bottom="0.39" header="0.5" footer="0.21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56" t="s">
        <v>60</v>
      </c>
      <c r="O1" s="156"/>
      <c r="P1" s="156"/>
      <c r="Q1" s="156"/>
      <c r="R1" s="156"/>
      <c r="S1" s="156"/>
      <c r="T1" s="156"/>
      <c r="U1" s="156"/>
      <c r="V1" s="156"/>
    </row>
    <row r="2" spans="15:22" ht="15">
      <c r="O2" s="132"/>
      <c r="P2" s="132"/>
      <c r="Q2" s="132"/>
      <c r="R2" s="132"/>
      <c r="S2" s="132"/>
      <c r="T2" s="132"/>
      <c r="U2" s="132"/>
      <c r="V2" s="132"/>
    </row>
    <row r="3" spans="1:22" ht="12.7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5">
      <c r="A4" s="8"/>
      <c r="B4" s="9"/>
      <c r="C4" s="9"/>
      <c r="D4" s="9"/>
      <c r="E4" s="9"/>
      <c r="F4" s="57" t="s">
        <v>47</v>
      </c>
      <c r="G4" s="57"/>
      <c r="H4" s="57"/>
      <c r="I4" s="57"/>
      <c r="J4" s="57"/>
      <c r="K4" s="57"/>
      <c r="L4" s="57"/>
      <c r="M4" s="57"/>
      <c r="N4" s="57"/>
      <c r="O4" s="57"/>
      <c r="P4" s="9"/>
      <c r="Q4" s="9"/>
      <c r="R4" s="9"/>
      <c r="S4" s="9"/>
      <c r="T4" s="9"/>
      <c r="U4" s="9"/>
      <c r="V4" s="9"/>
    </row>
    <row r="5" spans="1:22" ht="12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2.75">
      <c r="A6" s="158" t="s">
        <v>112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22" ht="12.75">
      <c r="A8" s="159" t="s">
        <v>85</v>
      </c>
      <c r="B8" s="160"/>
      <c r="C8" s="160"/>
      <c r="D8" s="160"/>
      <c r="E8" s="160"/>
      <c r="F8" s="160"/>
      <c r="G8" s="160"/>
      <c r="H8" s="161"/>
      <c r="I8" s="141" t="s">
        <v>0</v>
      </c>
      <c r="J8" s="142"/>
      <c r="K8" s="142"/>
      <c r="L8" s="142"/>
      <c r="M8" s="142"/>
      <c r="N8" s="142"/>
      <c r="O8" s="143"/>
      <c r="P8" s="2"/>
      <c r="Q8" s="2"/>
      <c r="R8" s="2"/>
      <c r="S8" s="1"/>
      <c r="T8" s="1"/>
      <c r="U8" s="1"/>
      <c r="V8" s="1"/>
    </row>
    <row r="9" spans="1:22" ht="12.75">
      <c r="A9" s="162"/>
      <c r="B9" s="163"/>
      <c r="C9" s="163"/>
      <c r="D9" s="163"/>
      <c r="E9" s="163"/>
      <c r="F9" s="163"/>
      <c r="G9" s="163"/>
      <c r="H9" s="164"/>
      <c r="I9" s="141" t="s">
        <v>1</v>
      </c>
      <c r="J9" s="144"/>
      <c r="K9" s="145"/>
      <c r="L9" s="141" t="s">
        <v>2</v>
      </c>
      <c r="M9" s="144"/>
      <c r="N9" s="144"/>
      <c r="O9" s="145"/>
      <c r="P9" s="2"/>
      <c r="Q9" s="2"/>
      <c r="R9" s="2"/>
      <c r="S9" s="1"/>
      <c r="T9" s="1"/>
      <c r="U9" s="1"/>
      <c r="V9" s="1"/>
    </row>
    <row r="10" spans="1:22" ht="12.75">
      <c r="A10" s="137" t="s">
        <v>84</v>
      </c>
      <c r="B10" s="138"/>
      <c r="C10" s="138"/>
      <c r="D10" s="138"/>
      <c r="E10" s="138"/>
      <c r="F10" s="138"/>
      <c r="G10" s="138"/>
      <c r="H10" s="139"/>
      <c r="I10" s="128">
        <v>0</v>
      </c>
      <c r="J10" s="129"/>
      <c r="K10" s="130"/>
      <c r="L10" s="181"/>
      <c r="M10" s="182"/>
      <c r="N10" s="182"/>
      <c r="O10" s="183"/>
      <c r="P10" s="14"/>
      <c r="Q10" s="14"/>
      <c r="R10" s="2"/>
      <c r="S10" s="1"/>
      <c r="T10" s="1"/>
      <c r="U10" s="1"/>
      <c r="V10" s="1"/>
    </row>
    <row r="11" spans="1:22" ht="12.75">
      <c r="A11" s="137" t="s">
        <v>3</v>
      </c>
      <c r="B11" s="138"/>
      <c r="C11" s="138"/>
      <c r="D11" s="138"/>
      <c r="E11" s="138"/>
      <c r="F11" s="138"/>
      <c r="G11" s="138"/>
      <c r="H11" s="139"/>
      <c r="I11" s="128">
        <v>0</v>
      </c>
      <c r="J11" s="129"/>
      <c r="K11" s="130"/>
      <c r="L11" s="174"/>
      <c r="M11" s="175"/>
      <c r="N11" s="175"/>
      <c r="O11" s="176"/>
      <c r="P11" s="2"/>
      <c r="Q11" s="2"/>
      <c r="R11" s="2"/>
      <c r="S11" s="1"/>
      <c r="T11" s="1"/>
      <c r="U11" s="1"/>
      <c r="V11" s="1"/>
    </row>
    <row r="12" spans="1:22" ht="12.75">
      <c r="A12" s="173" t="s">
        <v>55</v>
      </c>
      <c r="B12" s="173"/>
      <c r="C12" s="173"/>
      <c r="D12" s="173"/>
      <c r="E12" s="173"/>
      <c r="F12" s="173"/>
      <c r="G12" s="173"/>
      <c r="H12" s="173"/>
      <c r="I12" s="128">
        <v>0</v>
      </c>
      <c r="J12" s="129"/>
      <c r="K12" s="130"/>
      <c r="L12" s="177"/>
      <c r="M12" s="178"/>
      <c r="N12" s="178"/>
      <c r="O12" s="179"/>
      <c r="P12" s="2"/>
      <c r="Q12" s="2"/>
      <c r="R12" s="2"/>
      <c r="S12" s="1"/>
      <c r="T12" s="1"/>
      <c r="U12" s="1"/>
      <c r="V12" s="1"/>
    </row>
    <row r="13" spans="1:22" ht="12.75">
      <c r="A13" s="137" t="s">
        <v>34</v>
      </c>
      <c r="B13" s="138"/>
      <c r="C13" s="138"/>
      <c r="D13" s="138"/>
      <c r="E13" s="138"/>
      <c r="F13" s="138"/>
      <c r="G13" s="138"/>
      <c r="H13" s="139"/>
      <c r="I13" s="128">
        <v>0</v>
      </c>
      <c r="J13" s="129"/>
      <c r="K13" s="130"/>
      <c r="L13" s="63"/>
      <c r="M13" s="64"/>
      <c r="N13" s="64"/>
      <c r="O13" s="65"/>
      <c r="P13" s="2"/>
      <c r="Q13" s="2"/>
      <c r="R13" s="2"/>
      <c r="S13" s="1"/>
      <c r="T13" s="1"/>
      <c r="U13" s="1"/>
      <c r="V13" s="1"/>
    </row>
    <row r="14" spans="1:22" ht="12.75">
      <c r="A14" s="137" t="s">
        <v>24</v>
      </c>
      <c r="B14" s="138"/>
      <c r="C14" s="138"/>
      <c r="D14" s="138"/>
      <c r="E14" s="138"/>
      <c r="F14" s="138"/>
      <c r="G14" s="138"/>
      <c r="H14" s="139"/>
      <c r="I14" s="128">
        <v>0</v>
      </c>
      <c r="J14" s="129"/>
      <c r="K14" s="130"/>
      <c r="L14" s="177"/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37" t="s">
        <v>56</v>
      </c>
      <c r="B15" s="138"/>
      <c r="C15" s="138"/>
      <c r="D15" s="138"/>
      <c r="E15" s="138"/>
      <c r="F15" s="138"/>
      <c r="G15" s="138"/>
      <c r="H15" s="139"/>
      <c r="I15" s="128">
        <v>0</v>
      </c>
      <c r="J15" s="129"/>
      <c r="K15" s="130"/>
      <c r="L15" s="174"/>
      <c r="M15" s="175"/>
      <c r="N15" s="175"/>
      <c r="O15" s="176"/>
      <c r="P15" s="2"/>
      <c r="Q15" s="2"/>
      <c r="R15" s="2"/>
      <c r="S15" s="1"/>
      <c r="T15" s="1"/>
      <c r="U15" s="1"/>
      <c r="V15" s="1"/>
    </row>
    <row r="16" spans="1:22" ht="13.5" customHeight="1">
      <c r="A16" s="166" t="s">
        <v>57</v>
      </c>
      <c r="B16" s="167"/>
      <c r="C16" s="167"/>
      <c r="D16" s="167"/>
      <c r="E16" s="167"/>
      <c r="F16" s="167"/>
      <c r="G16" s="167"/>
      <c r="H16" s="168"/>
      <c r="I16" s="128">
        <v>0</v>
      </c>
      <c r="J16" s="129"/>
      <c r="K16" s="130"/>
      <c r="L16" s="181"/>
      <c r="M16" s="182"/>
      <c r="N16" s="182"/>
      <c r="O16" s="183"/>
      <c r="P16" s="20"/>
      <c r="Q16" s="20"/>
      <c r="R16" s="20"/>
      <c r="S16" s="20"/>
      <c r="T16" s="20"/>
      <c r="U16" s="20"/>
      <c r="V16" s="1"/>
    </row>
    <row r="17" spans="1:22" ht="12.75">
      <c r="A17" s="166" t="s">
        <v>58</v>
      </c>
      <c r="B17" s="167"/>
      <c r="C17" s="167"/>
      <c r="D17" s="167"/>
      <c r="E17" s="167"/>
      <c r="F17" s="167"/>
      <c r="G17" s="167"/>
      <c r="H17" s="168"/>
      <c r="I17" s="128">
        <v>0</v>
      </c>
      <c r="J17" s="129"/>
      <c r="K17" s="130"/>
      <c r="L17" s="174"/>
      <c r="M17" s="175"/>
      <c r="N17" s="175"/>
      <c r="O17" s="17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31" t="s">
        <v>19</v>
      </c>
      <c r="V18" s="131"/>
    </row>
    <row r="19" spans="1:22" ht="26.25" customHeight="1">
      <c r="A19" s="124" t="s">
        <v>11</v>
      </c>
      <c r="B19" s="148" t="s">
        <v>4</v>
      </c>
      <c r="C19" s="148"/>
      <c r="D19" s="148"/>
      <c r="E19" s="148"/>
      <c r="F19" s="124" t="s">
        <v>10</v>
      </c>
      <c r="G19" s="124"/>
      <c r="H19" s="124"/>
      <c r="I19" s="170" t="s">
        <v>20</v>
      </c>
      <c r="J19" s="149" t="s">
        <v>30</v>
      </c>
      <c r="K19" s="151"/>
      <c r="L19" s="146" t="s">
        <v>41</v>
      </c>
      <c r="M19" s="149" t="s">
        <v>38</v>
      </c>
      <c r="N19" s="150"/>
      <c r="O19" s="150"/>
      <c r="P19" s="150"/>
      <c r="Q19" s="150"/>
      <c r="R19" s="151"/>
      <c r="S19" s="126" t="s">
        <v>12</v>
      </c>
      <c r="T19" s="126"/>
      <c r="U19" s="126"/>
      <c r="V19" s="127"/>
    </row>
    <row r="20" spans="1:22" ht="30.75" customHeight="1">
      <c r="A20" s="124"/>
      <c r="B20" s="124" t="s">
        <v>5</v>
      </c>
      <c r="C20" s="124"/>
      <c r="D20" s="124" t="s">
        <v>6</v>
      </c>
      <c r="E20" s="124"/>
      <c r="F20" s="124" t="s">
        <v>8</v>
      </c>
      <c r="G20" s="149" t="s">
        <v>28</v>
      </c>
      <c r="H20" s="170" t="s">
        <v>29</v>
      </c>
      <c r="I20" s="171"/>
      <c r="J20" s="152"/>
      <c r="K20" s="154"/>
      <c r="L20" s="146"/>
      <c r="M20" s="152"/>
      <c r="N20" s="153"/>
      <c r="O20" s="153"/>
      <c r="P20" s="153"/>
      <c r="Q20" s="153"/>
      <c r="R20" s="154"/>
      <c r="S20" s="147" t="s">
        <v>5</v>
      </c>
      <c r="T20" s="124"/>
      <c r="U20" s="124" t="s">
        <v>6</v>
      </c>
      <c r="V20" s="124"/>
    </row>
    <row r="21" spans="1:22" ht="51.75" customHeight="1">
      <c r="A21" s="124"/>
      <c r="B21" s="3" t="s">
        <v>7</v>
      </c>
      <c r="C21" s="3" t="s">
        <v>32</v>
      </c>
      <c r="D21" s="3" t="s">
        <v>7</v>
      </c>
      <c r="E21" s="3" t="s">
        <v>21</v>
      </c>
      <c r="F21" s="124"/>
      <c r="G21" s="152"/>
      <c r="H21" s="172"/>
      <c r="I21" s="172"/>
      <c r="J21" s="32" t="s">
        <v>8</v>
      </c>
      <c r="K21" s="32" t="s">
        <v>9</v>
      </c>
      <c r="L21" s="124"/>
      <c r="M21" s="32" t="s">
        <v>8</v>
      </c>
      <c r="N21" s="32" t="s">
        <v>7</v>
      </c>
      <c r="O21" s="32" t="s">
        <v>31</v>
      </c>
      <c r="P21" s="32" t="s">
        <v>40</v>
      </c>
      <c r="Q21" s="32" t="s">
        <v>39</v>
      </c>
      <c r="R21" s="32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54</v>
      </c>
      <c r="B33" s="9"/>
      <c r="C33" s="26"/>
      <c r="D33" s="26"/>
      <c r="E33" s="26"/>
      <c r="F33" s="26"/>
      <c r="G33" s="12"/>
      <c r="H33" s="12"/>
      <c r="I33" s="29"/>
      <c r="J33" s="155"/>
      <c r="K33" s="155"/>
      <c r="L33" s="155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9"/>
      <c r="K35" s="169"/>
      <c r="L35" s="169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0">
    <mergeCell ref="D20:E20"/>
    <mergeCell ref="A15:H15"/>
    <mergeCell ref="A16:H16"/>
    <mergeCell ref="A17:H17"/>
    <mergeCell ref="F19:H19"/>
    <mergeCell ref="B19:E19"/>
    <mergeCell ref="A8:H9"/>
    <mergeCell ref="L9:O9"/>
    <mergeCell ref="I9:K9"/>
    <mergeCell ref="A11:H11"/>
    <mergeCell ref="A12:H12"/>
    <mergeCell ref="B20:C20"/>
    <mergeCell ref="G20:G21"/>
    <mergeCell ref="H20:H21"/>
    <mergeCell ref="A19:A21"/>
    <mergeCell ref="F20:F21"/>
    <mergeCell ref="U18:V18"/>
    <mergeCell ref="L19:L21"/>
    <mergeCell ref="S19:V19"/>
    <mergeCell ref="S20:T20"/>
    <mergeCell ref="U20:V20"/>
    <mergeCell ref="O2:V2"/>
    <mergeCell ref="A3:V3"/>
    <mergeCell ref="L11:O11"/>
    <mergeCell ref="L12:O12"/>
    <mergeCell ref="A10:H10"/>
    <mergeCell ref="A13:H13"/>
    <mergeCell ref="I13:K13"/>
    <mergeCell ref="N1:V1"/>
    <mergeCell ref="A5:V5"/>
    <mergeCell ref="A6:V6"/>
    <mergeCell ref="I8:O8"/>
    <mergeCell ref="L10:O10"/>
    <mergeCell ref="I10:K10"/>
    <mergeCell ref="I11:K11"/>
    <mergeCell ref="I12:K12"/>
    <mergeCell ref="A14:H14"/>
    <mergeCell ref="I14:K14"/>
    <mergeCell ref="I15:K15"/>
    <mergeCell ref="L16:O16"/>
    <mergeCell ref="L14:O14"/>
    <mergeCell ref="L15:O15"/>
    <mergeCell ref="I19:I21"/>
    <mergeCell ref="I17:K17"/>
    <mergeCell ref="I16:K16"/>
    <mergeCell ref="M19:R20"/>
    <mergeCell ref="J35:L35"/>
    <mergeCell ref="J33:L33"/>
    <mergeCell ref="J19:K20"/>
    <mergeCell ref="L17:O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Костюхина</cp:lastModifiedBy>
  <cp:lastPrinted>2018-05-21T05:13:08Z</cp:lastPrinted>
  <dcterms:created xsi:type="dcterms:W3CDTF">2009-02-26T08:01:05Z</dcterms:created>
  <dcterms:modified xsi:type="dcterms:W3CDTF">2018-05-21T05:16:58Z</dcterms:modified>
  <cp:category/>
  <cp:version/>
  <cp:contentType/>
  <cp:contentStatus/>
</cp:coreProperties>
</file>